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Протоколы" sheetId="1" r:id="rId1"/>
    <sheet name="Статистика" sheetId="2" r:id="rId2"/>
    <sheet name="Расстояние и скорость" sheetId="3" r:id="rId3"/>
    <sheet name="Луший круг" sheetId="4" r:id="rId4"/>
    <sheet name="Лучший средний" sheetId="5" r:id="rId5"/>
    <sheet name="По кругам" sheetId="6" r:id="rId6"/>
    <sheet name="Общий зачет" sheetId="7" r:id="rId7"/>
    <sheet name="100626_v12" sheetId="8" r:id="rId8"/>
  </sheets>
  <definedNames/>
  <calcPr fullCalcOnLoad="1"/>
</workbook>
</file>

<file path=xl/sharedStrings.xml><?xml version="1.0" encoding="utf-8"?>
<sst xmlns="http://schemas.openxmlformats.org/spreadsheetml/2006/main" count="4265" uniqueCount="992">
  <si>
    <t>Место</t>
  </si>
  <si>
    <t>Номер</t>
  </si>
  <si>
    <t>Категория</t>
  </si>
  <si>
    <t>Имя</t>
  </si>
  <si>
    <t>Ник</t>
  </si>
  <si>
    <t>Команда</t>
  </si>
  <si>
    <t>Возраст</t>
  </si>
  <si>
    <t>Велосипед</t>
  </si>
  <si>
    <t>Город</t>
  </si>
  <si>
    <t>Кругов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</si>
  <si>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</si>
  <si>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</si>
  <si>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</si>
  <si>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</si>
  <si>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</si>
  <si>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</si>
  <si>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</si>
  <si>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Круг8</t>
  </si>
  <si>
    <t>Круг9</t>
  </si>
  <si>
    <t>Круг10</t>
  </si>
  <si>
    <t>Круг11</t>
  </si>
  <si>
    <t>Круг12</t>
  </si>
  <si>
    <t>Круг13</t>
  </si>
  <si>
    <t>Круг14</t>
  </si>
  <si>
    <t>СОЛО</t>
  </si>
  <si>
    <t>Гапоненко Александр</t>
  </si>
  <si>
    <t>sander</t>
  </si>
  <si>
    <t>Днепродзерджинск</t>
  </si>
  <si>
    <t>Кальченко Игорь</t>
  </si>
  <si>
    <t>igor</t>
  </si>
  <si>
    <t>trek6000</t>
  </si>
  <si>
    <t>Сумы</t>
  </si>
  <si>
    <t>Гостев Андрей</t>
  </si>
  <si>
    <t>andy</t>
  </si>
  <si>
    <t>KELLYS</t>
  </si>
  <si>
    <t>Днепропетровск</t>
  </si>
  <si>
    <t>Денека Константин</t>
  </si>
  <si>
    <t>Titan</t>
  </si>
  <si>
    <t>Коробкин Роман</t>
  </si>
  <si>
    <t>Воробьев Руслан</t>
  </si>
  <si>
    <t>RUSS</t>
  </si>
  <si>
    <t>Энергодар</t>
  </si>
  <si>
    <t>Древин Игорь</t>
  </si>
  <si>
    <t>Puma</t>
  </si>
  <si>
    <t>Venzo</t>
  </si>
  <si>
    <t>Таран Игорь</t>
  </si>
  <si>
    <t>Игорёха</t>
  </si>
  <si>
    <t>Generation</t>
  </si>
  <si>
    <t>Казистов Вячеслав</t>
  </si>
  <si>
    <t>vacula</t>
  </si>
  <si>
    <t>CUBE LTD custom</t>
  </si>
  <si>
    <t>Мелитополь</t>
  </si>
  <si>
    <t>Ратков Роман</t>
  </si>
  <si>
    <t>Boschhammer</t>
  </si>
  <si>
    <t>Kelly's sabotage</t>
  </si>
  <si>
    <t>Лукьянов Андрей</t>
  </si>
  <si>
    <t>spider</t>
  </si>
  <si>
    <t>lider fox</t>
  </si>
  <si>
    <t>Одесса</t>
  </si>
  <si>
    <t>Екимов Евгений</t>
  </si>
  <si>
    <t>IEVGENII</t>
  </si>
  <si>
    <t>Comanche Tomahawk FS</t>
  </si>
  <si>
    <t>Троцан Александр</t>
  </si>
  <si>
    <t>Dejavy</t>
  </si>
  <si>
    <t>Кривой рог</t>
  </si>
  <si>
    <t>Гончаренко Андрій</t>
  </si>
  <si>
    <t>gorinich</t>
  </si>
  <si>
    <t>Specialized HardRock</t>
  </si>
  <si>
    <t>Дніпропетровськ</t>
  </si>
  <si>
    <t>Виндерских Евгений</t>
  </si>
  <si>
    <t>Eugene</t>
  </si>
  <si>
    <t>Scott</t>
  </si>
  <si>
    <t>Ильченко Андрей</t>
  </si>
  <si>
    <t>ILI4</t>
  </si>
  <si>
    <t>Мануев Андрей</t>
  </si>
  <si>
    <t>Nitrino</t>
  </si>
  <si>
    <t>BerGaMont Icee</t>
  </si>
  <si>
    <t>Амбарцумян Давид</t>
  </si>
  <si>
    <t>Devid</t>
  </si>
  <si>
    <t>Trek 4300 D</t>
  </si>
  <si>
    <t>Мануховский Владислав</t>
  </si>
  <si>
    <t>Амброссио</t>
  </si>
  <si>
    <t>Днепродзержинск</t>
  </si>
  <si>
    <t>Кучер Виктор</t>
  </si>
  <si>
    <t>Кучер</t>
  </si>
  <si>
    <t>Ладонкин Владислав</t>
  </si>
  <si>
    <t>BJIAD</t>
  </si>
  <si>
    <t>GT Avalanche 3.0</t>
  </si>
  <si>
    <t>Егуков Сергей</t>
  </si>
  <si>
    <t>Тройка</t>
  </si>
  <si>
    <t>Тимошевский Игорь</t>
  </si>
  <si>
    <t>kona</t>
  </si>
  <si>
    <t>Giant team</t>
  </si>
  <si>
    <t>Giant XTC</t>
  </si>
  <si>
    <t>Николаев</t>
  </si>
  <si>
    <t>Срибный Виктор</t>
  </si>
  <si>
    <t>SILVER</t>
  </si>
  <si>
    <t>Giant</t>
  </si>
  <si>
    <t>Кривой Рог</t>
  </si>
  <si>
    <t>Багинский Даниил</t>
  </si>
  <si>
    <t>Daniel555</t>
  </si>
  <si>
    <t>Giant Terrago 3</t>
  </si>
  <si>
    <t>Скубенко Владислав</t>
  </si>
  <si>
    <t>~VL@D~</t>
  </si>
  <si>
    <t>Велокривбасс TEAM</t>
  </si>
  <si>
    <t>?????</t>
  </si>
  <si>
    <t>Чигринский Александр</t>
  </si>
  <si>
    <t>chebyrashka</t>
  </si>
  <si>
    <t>Corratec Superbow custo</t>
  </si>
  <si>
    <t>Мартынюк Дмитрий</t>
  </si>
  <si>
    <t>ANTIL</t>
  </si>
  <si>
    <t>GT pro</t>
  </si>
  <si>
    <t>Поникаров Валерий</t>
  </si>
  <si>
    <t>XTRECH</t>
  </si>
  <si>
    <t>137-138-139</t>
  </si>
  <si>
    <t>Залозный Станислав</t>
  </si>
  <si>
    <t>Станислав</t>
  </si>
  <si>
    <t>Харьков</t>
  </si>
  <si>
    <t>Протас Евгений</t>
  </si>
  <si>
    <t>jeka_73</t>
  </si>
  <si>
    <t>Пустовгаров Андрей</t>
  </si>
  <si>
    <t>Цветные ВОроны</t>
  </si>
  <si>
    <t>Вольногорск</t>
  </si>
  <si>
    <t>Мартынюк Роман</t>
  </si>
  <si>
    <t>S.T.A.L.K.E.R</t>
  </si>
  <si>
    <t>Мусиенко Олег</t>
  </si>
  <si>
    <t>Онищук Кирилл</t>
  </si>
  <si>
    <t>evolvent</t>
  </si>
  <si>
    <t>ужо-кагбэ-позна</t>
  </si>
  <si>
    <t>K2 Zed</t>
  </si>
  <si>
    <t>Ким Олег</t>
  </si>
  <si>
    <t>olegraven</t>
  </si>
  <si>
    <t>Author kinetic</t>
  </si>
  <si>
    <t>Глоба Иван</t>
  </si>
  <si>
    <t>Livestrong</t>
  </si>
  <si>
    <t>Трек 4300</t>
  </si>
  <si>
    <t>Дорофеев Виталий</t>
  </si>
  <si>
    <t>TheSpy</t>
  </si>
  <si>
    <t>X-RACE</t>
  </si>
  <si>
    <t>Луганск</t>
  </si>
  <si>
    <t>Лавринов Антон</t>
  </si>
  <si>
    <t>Тоха</t>
  </si>
  <si>
    <t>Будаловский Дмитрий</t>
  </si>
  <si>
    <t>little</t>
  </si>
  <si>
    <t>Мищенко Игорь</t>
  </si>
  <si>
    <t>igorka</t>
  </si>
  <si>
    <t>Б, А и Синхра</t>
  </si>
  <si>
    <t>Trek 6500D 08'</t>
  </si>
  <si>
    <t>Мищенко Евгений</t>
  </si>
  <si>
    <t>jekam</t>
  </si>
  <si>
    <t>Nordway Peak [Custom]</t>
  </si>
  <si>
    <t>Семенко Александр</t>
  </si>
  <si>
    <t>alex</t>
  </si>
  <si>
    <t>Запорожье</t>
  </si>
  <si>
    <t>Андреев Александр</t>
  </si>
  <si>
    <t>Alejandro</t>
  </si>
  <si>
    <t>Dnipro</t>
  </si>
  <si>
    <t>GT avalanche 3.0</t>
  </si>
  <si>
    <t>Козинов Сергей</t>
  </si>
  <si>
    <t>solver</t>
  </si>
  <si>
    <t>Cube Acid</t>
  </si>
  <si>
    <t>Днепр</t>
  </si>
  <si>
    <t>Башлык Андрей</t>
  </si>
  <si>
    <t>andre222</t>
  </si>
  <si>
    <t>Giant ATX Custom</t>
  </si>
  <si>
    <t>Луценко Александр</t>
  </si>
  <si>
    <t>2 unlimited</t>
  </si>
  <si>
    <t>Krossmen</t>
  </si>
  <si>
    <t>Giant Terrago Disc</t>
  </si>
  <si>
    <t>Стаднийчук Сергей</t>
  </si>
  <si>
    <t>sergio</t>
  </si>
  <si>
    <t>Author proxy</t>
  </si>
  <si>
    <t>Моринов Юрий</t>
  </si>
  <si>
    <t>yukon</t>
  </si>
  <si>
    <t>Giant Yukon Disk</t>
  </si>
  <si>
    <t>Штырляев Алексей</t>
  </si>
  <si>
    <t>DieZ</t>
  </si>
  <si>
    <t>Novik</t>
  </si>
  <si>
    <t>GF</t>
  </si>
  <si>
    <t>Новомосковск</t>
  </si>
  <si>
    <t>Ружин Дмитрий</t>
  </si>
  <si>
    <t>Force75</t>
  </si>
  <si>
    <t>GT Force 3 /08</t>
  </si>
  <si>
    <t>Шиманов Илья</t>
  </si>
  <si>
    <t>Shimanov</t>
  </si>
  <si>
    <t>Merida</t>
  </si>
  <si>
    <t>Цеховой Юрий</t>
  </si>
  <si>
    <t>El_Nino</t>
  </si>
  <si>
    <t>!!!KICK-ASS!!!</t>
  </si>
  <si>
    <t>Гигант ХТС</t>
  </si>
  <si>
    <t>Смолин Игорь</t>
  </si>
  <si>
    <t>2cool</t>
  </si>
  <si>
    <t>cube acid</t>
  </si>
  <si>
    <t>Паршин Сергей</t>
  </si>
  <si>
    <t>Darmoed</t>
  </si>
  <si>
    <t>Benneto Magnet</t>
  </si>
  <si>
    <t>Жук Валентин</t>
  </si>
  <si>
    <t>Valk</t>
  </si>
  <si>
    <t>А Вдруг?!</t>
  </si>
  <si>
    <t>Giant ATX Pro Custom</t>
  </si>
  <si>
    <t>Бирюков Алексей</t>
  </si>
  <si>
    <t>кабан</t>
  </si>
  <si>
    <t>CUBE REACTION</t>
  </si>
  <si>
    <t>Ефименко Алексей</t>
  </si>
  <si>
    <t>ded_Yefim</t>
  </si>
  <si>
    <t>Kaitai</t>
  </si>
  <si>
    <t>Тройка микст</t>
  </si>
  <si>
    <t>Усольцев Алексей</t>
  </si>
  <si>
    <t>ded</t>
  </si>
  <si>
    <t>Velostreet :)</t>
  </si>
  <si>
    <t>FOCUS Raven</t>
  </si>
  <si>
    <t>Вергелес Анна</t>
  </si>
  <si>
    <t>Nuna</t>
  </si>
  <si>
    <t>Univega Alpina UPCT</t>
  </si>
  <si>
    <t>Волобуев Вячеслав</t>
  </si>
  <si>
    <t>Slavachpok</t>
  </si>
  <si>
    <t>CUBE</t>
  </si>
  <si>
    <t>Конвисарова Кристина</t>
  </si>
  <si>
    <t>kristi</t>
  </si>
  <si>
    <t>Семки есть?</t>
  </si>
  <si>
    <t>мерида калахари олд ску</t>
  </si>
  <si>
    <t>Молодід Сергій</t>
  </si>
  <si>
    <t>mylove</t>
  </si>
  <si>
    <t>FOCUS SuperBUD</t>
  </si>
  <si>
    <t>Київ</t>
  </si>
  <si>
    <t>Коновец Николай</t>
  </si>
  <si>
    <t>kolianchik</t>
  </si>
  <si>
    <t>GT Avalanche Expert</t>
  </si>
  <si>
    <t>Димитров</t>
  </si>
  <si>
    <t>Кузяшин Кирилл</t>
  </si>
  <si>
    <t>xorg</t>
  </si>
  <si>
    <t>Позитив</t>
  </si>
  <si>
    <t>Scott Expert Racing</t>
  </si>
  <si>
    <t>Тарануха Антон</t>
  </si>
  <si>
    <t>lucky_toha</t>
  </si>
  <si>
    <t>Cube ltd team</t>
  </si>
  <si>
    <t>Зубко Оксана</t>
  </si>
  <si>
    <t>tigra</t>
  </si>
  <si>
    <t>Centurion</t>
  </si>
  <si>
    <t>гриценко андрей</t>
  </si>
  <si>
    <t>evan</t>
  </si>
  <si>
    <t>TREK Team KR</t>
  </si>
  <si>
    <t>TREK 6500</t>
  </si>
  <si>
    <t>кривой рог</t>
  </si>
  <si>
    <t>Чередниченко Виктория</t>
  </si>
  <si>
    <t>lisi4ka</t>
  </si>
  <si>
    <t>TREK 8500</t>
  </si>
  <si>
    <t>Кияшко Александр</t>
  </si>
  <si>
    <t>Romeo</t>
  </si>
  <si>
    <t>Giant Rock</t>
  </si>
  <si>
    <t>Гусарова Дарья</t>
  </si>
  <si>
    <t>Дафочка</t>
  </si>
  <si>
    <t>Жить легко!</t>
  </si>
  <si>
    <t>Corratec Super Bow Fun</t>
  </si>
  <si>
    <t>сливинский виктор</t>
  </si>
  <si>
    <t>universal</t>
  </si>
  <si>
    <t>leaderfox</t>
  </si>
  <si>
    <t>Балашов Андрей</t>
  </si>
  <si>
    <t>Druss</t>
  </si>
  <si>
    <t>Specialized Epic</t>
  </si>
  <si>
    <t>Зайцев Александр</t>
  </si>
  <si>
    <t>ZSol</t>
  </si>
  <si>
    <t>Zsol+TAT+Vova</t>
  </si>
  <si>
    <t>Kellys</t>
  </si>
  <si>
    <t>Перевалова Татьяна</t>
  </si>
  <si>
    <t>TAT</t>
  </si>
  <si>
    <t>jamis</t>
  </si>
  <si>
    <t>Кулик Владимир</t>
  </si>
  <si>
    <t>Vova</t>
  </si>
  <si>
    <t>merida mtb</t>
  </si>
  <si>
    <t>Исаев Слава</t>
  </si>
  <si>
    <t>Tinki</t>
  </si>
  <si>
    <t>ВакуОля</t>
  </si>
  <si>
    <t>Trek 4300</t>
  </si>
  <si>
    <t>Исаева Виталина</t>
  </si>
  <si>
    <t>VITO</t>
  </si>
  <si>
    <t>Norco Kokanee</t>
  </si>
  <si>
    <t>Иванченко Николай</t>
  </si>
  <si>
    <t>Nick</t>
  </si>
  <si>
    <t>Litech Magnesium Custom</t>
  </si>
  <si>
    <t>Red Force Reactor</t>
  </si>
  <si>
    <t>Benneto</t>
  </si>
  <si>
    <t>Norco</t>
  </si>
  <si>
    <t>Lioncom</t>
  </si>
  <si>
    <t>Tamerlan_sergey</t>
  </si>
  <si>
    <t>Cube Reaction</t>
  </si>
  <si>
    <t>Bergamont Beluga Sport</t>
  </si>
  <si>
    <t>MASTER</t>
  </si>
  <si>
    <t>Kellys Imagine custom</t>
  </si>
  <si>
    <t>GT</t>
  </si>
  <si>
    <t>Адреналин</t>
  </si>
  <si>
    <t>Leaderfox</t>
  </si>
  <si>
    <t>Bianchi</t>
  </si>
  <si>
    <t>Bulls</t>
  </si>
  <si>
    <t>18</t>
  </si>
  <si>
    <t>6</t>
  </si>
  <si>
    <t>11:25:48</t>
  </si>
  <si>
    <t>3:48:10</t>
  </si>
  <si>
    <t>3:48:54</t>
  </si>
  <si>
    <t>3:48:44</t>
  </si>
  <si>
    <t>7</t>
  </si>
  <si>
    <t>12:04:13</t>
  </si>
  <si>
    <t>4:44:17</t>
  </si>
  <si>
    <t>38:25</t>
  </si>
  <si>
    <t>5</t>
  </si>
  <si>
    <t>3:23:30</t>
  </si>
  <si>
    <t>3:56:26</t>
  </si>
  <si>
    <t>16</t>
  </si>
  <si>
    <t>11:37:41</t>
  </si>
  <si>
    <t>4:16:40</t>
  </si>
  <si>
    <t>+круг</t>
  </si>
  <si>
    <t>3:36:24</t>
  </si>
  <si>
    <t>3:44:37</t>
  </si>
  <si>
    <t>15</t>
  </si>
  <si>
    <t>11:22:14</t>
  </si>
  <si>
    <t>3:34:18</t>
  </si>
  <si>
    <t>4:04:09</t>
  </si>
  <si>
    <t>3:43:47</t>
  </si>
  <si>
    <t>11:36:57</t>
  </si>
  <si>
    <t>3:38:34</t>
  </si>
  <si>
    <t>14:43</t>
  </si>
  <si>
    <t>4:01:45</t>
  </si>
  <si>
    <t>3:56:38</t>
  </si>
  <si>
    <t>11:39:31</t>
  </si>
  <si>
    <t>3:45:00</t>
  </si>
  <si>
    <t>17:17</t>
  </si>
  <si>
    <t>02:34</t>
  </si>
  <si>
    <t>3:55:38</t>
  </si>
  <si>
    <t>3:58:53</t>
  </si>
  <si>
    <t>11:40:21</t>
  </si>
  <si>
    <t>4:02:09</t>
  </si>
  <si>
    <t>18:07</t>
  </si>
  <si>
    <t>00:50</t>
  </si>
  <si>
    <t>3:47:09</t>
  </si>
  <si>
    <t>3:51:03</t>
  </si>
  <si>
    <t>11:45:32</t>
  </si>
  <si>
    <t>3:50:14</t>
  </si>
  <si>
    <t>23:18</t>
  </si>
  <si>
    <t>05:11</t>
  </si>
  <si>
    <t>3:49:41</t>
  </si>
  <si>
    <t>4:05:37</t>
  </si>
  <si>
    <t>11:45:58</t>
  </si>
  <si>
    <t>3:52:37</t>
  </si>
  <si>
    <t>23:44</t>
  </si>
  <si>
    <t>00:26</t>
  </si>
  <si>
    <t>4:05:22</t>
  </si>
  <si>
    <t>3:47:59</t>
  </si>
  <si>
    <t>11:58:32</t>
  </si>
  <si>
    <t>3:38:00</t>
  </si>
  <si>
    <t>36:18</t>
  </si>
  <si>
    <t>12:34</t>
  </si>
  <si>
    <t>5:11:47</t>
  </si>
  <si>
    <t>4</t>
  </si>
  <si>
    <t>3:08:45</t>
  </si>
  <si>
    <t>14</t>
  </si>
  <si>
    <t>11:15:42</t>
  </si>
  <si>
    <t>3:51:57</t>
  </si>
  <si>
    <t>4:04:34</t>
  </si>
  <si>
    <t>3:19:11</t>
  </si>
  <si>
    <t>11:40:09</t>
  </si>
  <si>
    <t>3:28:35</t>
  </si>
  <si>
    <t>24:27</t>
  </si>
  <si>
    <t>3:00:39</t>
  </si>
  <si>
    <t>5:10:55</t>
  </si>
  <si>
    <t>11:20:18</t>
  </si>
  <si>
    <t>4:21:04</t>
  </si>
  <si>
    <t>2:50:16</t>
  </si>
  <si>
    <t>4:08:58</t>
  </si>
  <si>
    <t>11:27:34</t>
  </si>
  <si>
    <t>3:36:52</t>
  </si>
  <si>
    <t>07:16</t>
  </si>
  <si>
    <t>4:05:01</t>
  </si>
  <si>
    <t>3:45:41</t>
  </si>
  <si>
    <t>11:40:48</t>
  </si>
  <si>
    <t>4:04:53</t>
  </si>
  <si>
    <t>20:30</t>
  </si>
  <si>
    <t>13:14</t>
  </si>
  <si>
    <t>4:19:20</t>
  </si>
  <si>
    <t>3:16:35</t>
  </si>
  <si>
    <t>11:19:11</t>
  </si>
  <si>
    <t>4:03:21</t>
  </si>
  <si>
    <t>3:15:16</t>
  </si>
  <si>
    <t>4:00:34</t>
  </si>
  <si>
    <t>11:36:07</t>
  </si>
  <si>
    <t>3:19:22</t>
  </si>
  <si>
    <t>16:56</t>
  </si>
  <si>
    <t>4:10:42</t>
  </si>
  <si>
    <t>4:06:03</t>
  </si>
  <si>
    <t>11:41:33</t>
  </si>
  <si>
    <t>3:45:35</t>
  </si>
  <si>
    <t>22:22</t>
  </si>
  <si>
    <t>05:26</t>
  </si>
  <si>
    <t>3:12:02</t>
  </si>
  <si>
    <t>4:43:56</t>
  </si>
  <si>
    <t>12</t>
  </si>
  <si>
    <t>11:03:50</t>
  </si>
  <si>
    <t>3:10:14</t>
  </si>
  <si>
    <t>4:19:51</t>
  </si>
  <si>
    <t>3:33:45</t>
  </si>
  <si>
    <t>11:08:26</t>
  </si>
  <si>
    <t>11:34:23</t>
  </si>
  <si>
    <t>25:57</t>
  </si>
  <si>
    <t>10:40:56</t>
  </si>
  <si>
    <t>10:55:51</t>
  </si>
  <si>
    <t>14:55</t>
  </si>
  <si>
    <t>11:04:37</t>
  </si>
  <si>
    <t>23:41</t>
  </si>
  <si>
    <t>08:46</t>
  </si>
  <si>
    <t>11:34:57</t>
  </si>
  <si>
    <t>54:01</t>
  </si>
  <si>
    <t>30:20</t>
  </si>
  <si>
    <t>9:41:02</t>
  </si>
  <si>
    <t>10:25:35</t>
  </si>
  <si>
    <t>44:33</t>
  </si>
  <si>
    <t>10:56:07</t>
  </si>
  <si>
    <t>1:15:05</t>
  </si>
  <si>
    <t>30:32</t>
  </si>
  <si>
    <t>11:00:39</t>
  </si>
  <si>
    <t>1:19:37</t>
  </si>
  <si>
    <t>04:32</t>
  </si>
  <si>
    <t>10:54:44</t>
  </si>
  <si>
    <t>10:22:29</t>
  </si>
  <si>
    <t>3:18:15</t>
  </si>
  <si>
    <t>4:54:25</t>
  </si>
  <si>
    <t>1:36:10</t>
  </si>
  <si>
    <t>3:33:01</t>
  </si>
  <si>
    <t>3:33:16</t>
  </si>
  <si>
    <t>00:15</t>
  </si>
  <si>
    <t>3:51:48</t>
  </si>
  <si>
    <t>18:47</t>
  </si>
  <si>
    <t>18:32</t>
  </si>
  <si>
    <t>2:02:21</t>
  </si>
  <si>
    <t>2:31:15</t>
  </si>
  <si>
    <t>28:54</t>
  </si>
  <si>
    <t>3:15:22</t>
  </si>
  <si>
    <t>1:13:01</t>
  </si>
  <si>
    <t>44:07</t>
  </si>
  <si>
    <t>11</t>
  </si>
  <si>
    <t>9</t>
  </si>
  <si>
    <t>8</t>
  </si>
  <si>
    <t>3</t>
  </si>
  <si>
    <t>2</t>
  </si>
  <si>
    <t>1</t>
  </si>
  <si>
    <t>10</t>
  </si>
  <si>
    <t>Место в категории</t>
  </si>
  <si>
    <t>Лучшее</t>
  </si>
  <si>
    <t>Среднее</t>
  </si>
  <si>
    <t>Время</t>
  </si>
  <si>
    <t>XCM Днепровские кручи v12 2010</t>
  </si>
  <si>
    <t>26.06.2010</t>
  </si>
  <si>
    <t>Категория "СОЛО"</t>
  </si>
  <si>
    <t>Отставание</t>
  </si>
  <si>
    <t>от лидера</t>
  </si>
  <si>
    <t>от предыд.</t>
  </si>
  <si>
    <t>Лучший</t>
  </si>
  <si>
    <t>Средний</t>
  </si>
  <si>
    <t>Категория "ТРОЙКА"</t>
  </si>
  <si>
    <t>DNQ</t>
  </si>
  <si>
    <t>Круг15</t>
  </si>
  <si>
    <t>Круг16</t>
  </si>
  <si>
    <t>Круг17</t>
  </si>
  <si>
    <t>Круг18</t>
  </si>
  <si>
    <t>Всего</t>
  </si>
  <si>
    <t>Каждый</t>
  </si>
  <si>
    <t>Категория "ТРОЙКА МИКСТ"</t>
  </si>
  <si>
    <t>+36:35</t>
  </si>
  <si>
    <t>1:15:52</t>
  </si>
  <si>
    <t>1:54:05</t>
  </si>
  <si>
    <t>2:31:01</t>
  </si>
  <si>
    <t>3:07:40</t>
  </si>
  <si>
    <t>3:45:43</t>
  </si>
  <si>
    <t>4:22:20</t>
  </si>
  <si>
    <t>5:00:05</t>
  </si>
  <si>
    <t>5:36:54</t>
  </si>
  <si>
    <t>6:14:13</t>
  </si>
  <si>
    <t>+00:54</t>
  </si>
  <si>
    <t>+01:37</t>
  </si>
  <si>
    <t>+01:45</t>
  </si>
  <si>
    <t>+07:14</t>
  </si>
  <si>
    <t>+08:41</t>
  </si>
  <si>
    <t>+08:59</t>
  </si>
  <si>
    <t>+09:58</t>
  </si>
  <si>
    <t>+10:51</t>
  </si>
  <si>
    <t>+14:43</t>
  </si>
  <si>
    <t>+15:10</t>
  </si>
  <si>
    <t>+04:06</t>
  </si>
  <si>
    <t>+07:01</t>
  </si>
  <si>
    <t>+11:33</t>
  </si>
  <si>
    <t>+16:22</t>
  </si>
  <si>
    <t>+22:32</t>
  </si>
  <si>
    <t>+27:46</t>
  </si>
  <si>
    <t>+33:38</t>
  </si>
  <si>
    <t>+39:20</t>
  </si>
  <si>
    <t>+45:57</t>
  </si>
  <si>
    <t>+50:07</t>
  </si>
  <si>
    <t>+04:45</t>
  </si>
  <si>
    <t>+09:15</t>
  </si>
  <si>
    <t>+13:20</t>
  </si>
  <si>
    <t>+19:11</t>
  </si>
  <si>
    <t>+30:09</t>
  </si>
  <si>
    <t>+36:56</t>
  </si>
  <si>
    <t>+45:49</t>
  </si>
  <si>
    <t>+53:48</t>
  </si>
  <si>
    <t>+59:45</t>
  </si>
  <si>
    <t>+1:04:30</t>
  </si>
  <si>
    <t>+05:24</t>
  </si>
  <si>
    <t>+10:50</t>
  </si>
  <si>
    <t>+16:41</t>
  </si>
  <si>
    <t>+23:03</t>
  </si>
  <si>
    <t>+31:03</t>
  </si>
  <si>
    <t>+40:28</t>
  </si>
  <si>
    <t>+46:48</t>
  </si>
  <si>
    <t>+54:35</t>
  </si>
  <si>
    <t>+1:04:47</t>
  </si>
  <si>
    <t>+1:09:50</t>
  </si>
  <si>
    <t>+05:42</t>
  </si>
  <si>
    <t>+11:32</t>
  </si>
  <si>
    <t>+16:43</t>
  </si>
  <si>
    <t>+25:21</t>
  </si>
  <si>
    <t>+34:50</t>
  </si>
  <si>
    <t>+41:08</t>
  </si>
  <si>
    <t>+47:55</t>
  </si>
  <si>
    <t>+57:38</t>
  </si>
  <si>
    <t>+1:05:24</t>
  </si>
  <si>
    <t>+1:14:48</t>
  </si>
  <si>
    <t>+06:15</t>
  </si>
  <si>
    <t>+15:31</t>
  </si>
  <si>
    <t>+20:01</t>
  </si>
  <si>
    <t>+28:00</t>
  </si>
  <si>
    <t>+36:03</t>
  </si>
  <si>
    <t>+41:32</t>
  </si>
  <si>
    <t>+48:09</t>
  </si>
  <si>
    <t>+59:49</t>
  </si>
  <si>
    <t>+1:06:13</t>
  </si>
  <si>
    <t>+1:17:24</t>
  </si>
  <si>
    <t>+06:58</t>
  </si>
  <si>
    <t>+19:57</t>
  </si>
  <si>
    <t>+24:11</t>
  </si>
  <si>
    <t>+28:02</t>
  </si>
  <si>
    <t>+36:44</t>
  </si>
  <si>
    <t>+43:45</t>
  </si>
  <si>
    <t>+49:41</t>
  </si>
  <si>
    <t>+1:05:13</t>
  </si>
  <si>
    <t>+1:14:10</t>
  </si>
  <si>
    <t>+1:22:03</t>
  </si>
  <si>
    <t>+07:09</t>
  </si>
  <si>
    <t>+20:00</t>
  </si>
  <si>
    <t>+24:28</t>
  </si>
  <si>
    <t>+28:18</t>
  </si>
  <si>
    <t>+43:36</t>
  </si>
  <si>
    <t>+50:20</t>
  </si>
  <si>
    <t>+59:10</t>
  </si>
  <si>
    <t>+1:09:01</t>
  </si>
  <si>
    <t>+1:15:45</t>
  </si>
  <si>
    <t>+1:26:01</t>
  </si>
  <si>
    <t>+08:11</t>
  </si>
  <si>
    <t>+21:45</t>
  </si>
  <si>
    <t>+30:27</t>
  </si>
  <si>
    <t>+36:46</t>
  </si>
  <si>
    <t>+44:22</t>
  </si>
  <si>
    <t>+54:19</t>
  </si>
  <si>
    <t>+1:01:12</t>
  </si>
  <si>
    <t>+1:09:06</t>
  </si>
  <si>
    <t>+1:21:05</t>
  </si>
  <si>
    <t>+1:26:28</t>
  </si>
  <si>
    <t>+08:29</t>
  </si>
  <si>
    <t>+22:58</t>
  </si>
  <si>
    <t>+31:55</t>
  </si>
  <si>
    <t>+41:03</t>
  </si>
  <si>
    <t>+48:25</t>
  </si>
  <si>
    <t>+57:29</t>
  </si>
  <si>
    <t>+1:11:04</t>
  </si>
  <si>
    <t>+1:21:47</t>
  </si>
  <si>
    <t>+1:28:48</t>
  </si>
  <si>
    <t>+16:07</t>
  </si>
  <si>
    <t>+24:12</t>
  </si>
  <si>
    <t>+33:22</t>
  </si>
  <si>
    <t>+46:18</t>
  </si>
  <si>
    <t>+54:02</t>
  </si>
  <si>
    <t>+1:03:27</t>
  </si>
  <si>
    <t>+1:10:24</t>
  </si>
  <si>
    <t>+1:17:35</t>
  </si>
  <si>
    <t>+1:29:09</t>
  </si>
  <si>
    <t>+1:36:56</t>
  </si>
  <si>
    <t>+37:40</t>
  </si>
  <si>
    <t>1:17:31</t>
  </si>
  <si>
    <t>2:08:04</t>
  </si>
  <si>
    <t>2:47:13</t>
  </si>
  <si>
    <t>3:27:34</t>
  </si>
  <si>
    <t>4:15:43</t>
  </si>
  <si>
    <t>4:56:38</t>
  </si>
  <si>
    <t>5:38:13</t>
  </si>
  <si>
    <t>6:21:50</t>
  </si>
  <si>
    <t>7:03:00</t>
  </si>
  <si>
    <t>+00:03</t>
  </si>
  <si>
    <t>+00:01</t>
  </si>
  <si>
    <t>+12:18</t>
  </si>
  <si>
    <t>+12:54</t>
  </si>
  <si>
    <t>+13:03</t>
  </si>
  <si>
    <t>+05:14</t>
  </si>
  <si>
    <t>+04:08</t>
  </si>
  <si>
    <t>+02:20</t>
  </si>
  <si>
    <t>+05:39</t>
  </si>
  <si>
    <t>+06:57</t>
  </si>
  <si>
    <t>+00:59</t>
  </si>
  <si>
    <t>+02:26</t>
  </si>
  <si>
    <t>+12:43</t>
  </si>
  <si>
    <t>+13:53</t>
  </si>
  <si>
    <t>+17:44</t>
  </si>
  <si>
    <t>+16:20</t>
  </si>
  <si>
    <t>+16:18</t>
  </si>
  <si>
    <t>+17:59</t>
  </si>
  <si>
    <t>+11:34</t>
  </si>
  <si>
    <t>+09:44</t>
  </si>
  <si>
    <t>+01:22</t>
  </si>
  <si>
    <t>+17:08</t>
  </si>
  <si>
    <t>+14:15</t>
  </si>
  <si>
    <t>+15:28</t>
  </si>
  <si>
    <t>+18:14</t>
  </si>
  <si>
    <t>+17:09</t>
  </si>
  <si>
    <t>+19:08</t>
  </si>
  <si>
    <t>+25:02</t>
  </si>
  <si>
    <t>+26:00</t>
  </si>
  <si>
    <t>+07:25</t>
  </si>
  <si>
    <t>+17:14</t>
  </si>
  <si>
    <t>+19:45</t>
  </si>
  <si>
    <t>+27:32</t>
  </si>
  <si>
    <t>+26:34</t>
  </si>
  <si>
    <t>+18:22</t>
  </si>
  <si>
    <t>+17:55</t>
  </si>
  <si>
    <t>+23:30</t>
  </si>
  <si>
    <t>+29:34</t>
  </si>
  <si>
    <t>+27:47</t>
  </si>
  <si>
    <t>+10:47</t>
  </si>
  <si>
    <t>+24:21</t>
  </si>
  <si>
    <t>+28:25</t>
  </si>
  <si>
    <t>+41:42</t>
  </si>
  <si>
    <t>+32:26</t>
  </si>
  <si>
    <t>+34:34</t>
  </si>
  <si>
    <t>+39:07</t>
  </si>
  <si>
    <t>+26:39</t>
  </si>
  <si>
    <t>+38:59</t>
  </si>
  <si>
    <t>+46:46</t>
  </si>
  <si>
    <t>+55:17</t>
  </si>
  <si>
    <t>+56:09</t>
  </si>
  <si>
    <t>+1:23:17</t>
  </si>
  <si>
    <t>+1:28:41</t>
  </si>
  <si>
    <t>+1:53:55</t>
  </si>
  <si>
    <t>+2:05:39</t>
  </si>
  <si>
    <t xml:space="preserve">№9 Кальченко </t>
  </si>
  <si>
    <t>+43:55</t>
  </si>
  <si>
    <t>1:27:26</t>
  </si>
  <si>
    <t>2:13:28</t>
  </si>
  <si>
    <t xml:space="preserve">№25 Гапоненко </t>
  </si>
  <si>
    <t>2:59:44</t>
  </si>
  <si>
    <t>3:42:42</t>
  </si>
  <si>
    <t>4:29:10</t>
  </si>
  <si>
    <t>5:16:47</t>
  </si>
  <si>
    <t>6:10:27</t>
  </si>
  <si>
    <t>6:58:53</t>
  </si>
  <si>
    <t>7:55:25</t>
  </si>
  <si>
    <t xml:space="preserve">№88 Древин </t>
  </si>
  <si>
    <t>+00:47</t>
  </si>
  <si>
    <t>+04:01</t>
  </si>
  <si>
    <t>+03:27</t>
  </si>
  <si>
    <t>+00:29</t>
  </si>
  <si>
    <t>+09:52</t>
  </si>
  <si>
    <t>+23:02</t>
  </si>
  <si>
    <t>+31:09</t>
  </si>
  <si>
    <t>+29:27</t>
  </si>
  <si>
    <t>+34:08</t>
  </si>
  <si>
    <t>+31:57</t>
  </si>
  <si>
    <t xml:space="preserve">№5 Гостев </t>
  </si>
  <si>
    <t>+01:07</t>
  </si>
  <si>
    <t>+05:53</t>
  </si>
  <si>
    <t>+07:02</t>
  </si>
  <si>
    <t xml:space="preserve">№29 Денека </t>
  </si>
  <si>
    <t>+27:06</t>
  </si>
  <si>
    <t>+37:26</t>
  </si>
  <si>
    <t>+46:08</t>
  </si>
  <si>
    <t>+52:48</t>
  </si>
  <si>
    <t>+1:06:28</t>
  </si>
  <si>
    <t>+1:05:18</t>
  </si>
  <si>
    <t xml:space="preserve">№11 Екимов </t>
  </si>
  <si>
    <t>+02:03</t>
  </si>
  <si>
    <t>+07:13</t>
  </si>
  <si>
    <t>+10:54</t>
  </si>
  <si>
    <t xml:space="preserve">№16 Коробкин </t>
  </si>
  <si>
    <t>+17:36</t>
  </si>
  <si>
    <t>+29:16</t>
  </si>
  <si>
    <t>+57:06</t>
  </si>
  <si>
    <t>+1:02:45</t>
  </si>
  <si>
    <t>+1:10:30</t>
  </si>
  <si>
    <t>+1:21:54</t>
  </si>
  <si>
    <t xml:space="preserve">№51 Виндерских </t>
  </si>
  <si>
    <t>+02:04</t>
  </si>
  <si>
    <t>+07:15</t>
  </si>
  <si>
    <t>+11:19</t>
  </si>
  <si>
    <t>+17:37</t>
  </si>
  <si>
    <t>+31:11</t>
  </si>
  <si>
    <t>+41:45</t>
  </si>
  <si>
    <t>+1:01:57</t>
  </si>
  <si>
    <t>+1:07:20</t>
  </si>
  <si>
    <t>+1:18:35</t>
  </si>
  <si>
    <t>+1:29:15</t>
  </si>
  <si>
    <t>+03:55</t>
  </si>
  <si>
    <t xml:space="preserve">№7 Таран </t>
  </si>
  <si>
    <t>+07:46</t>
  </si>
  <si>
    <t>+12:42</t>
  </si>
  <si>
    <t>+18:30</t>
  </si>
  <si>
    <t>+31:28</t>
  </si>
  <si>
    <t>+52:07</t>
  </si>
  <si>
    <t>+1:17:21</t>
  </si>
  <si>
    <t>+1:27:25</t>
  </si>
  <si>
    <t xml:space="preserve">№15 Воробьев </t>
  </si>
  <si>
    <t>+1:39:22</t>
  </si>
  <si>
    <t>+1:47:01</t>
  </si>
  <si>
    <t>+03:59</t>
  </si>
  <si>
    <t>+08:20</t>
  </si>
  <si>
    <t>+12:52</t>
  </si>
  <si>
    <t>+18:41</t>
  </si>
  <si>
    <t>+51:29</t>
  </si>
  <si>
    <t>+1:03:06</t>
  </si>
  <si>
    <t>+1:27:55</t>
  </si>
  <si>
    <t>+1:28:53</t>
  </si>
  <si>
    <t>+1:43:46</t>
  </si>
  <si>
    <t>+1:53:10</t>
  </si>
  <si>
    <t>+04:27</t>
  </si>
  <si>
    <t>+13:24</t>
  </si>
  <si>
    <t>+29:51</t>
  </si>
  <si>
    <t>+1:02:08</t>
  </si>
  <si>
    <t>+1:13:17</t>
  </si>
  <si>
    <t>+1:30:22</t>
  </si>
  <si>
    <t>+1:45:22</t>
  </si>
  <si>
    <t>+1:59:00</t>
  </si>
  <si>
    <t>+2:13:00</t>
  </si>
  <si>
    <t xml:space="preserve">№4 Троцан </t>
  </si>
  <si>
    <t>+05:22</t>
  </si>
  <si>
    <t>+12:22</t>
  </si>
  <si>
    <t>+27:42</t>
  </si>
  <si>
    <t>+42:36</t>
  </si>
  <si>
    <t xml:space="preserve">№10 Казистов </t>
  </si>
  <si>
    <t>+1:06:43</t>
  </si>
  <si>
    <t>+1:26:46</t>
  </si>
  <si>
    <t>+1:47:47</t>
  </si>
  <si>
    <t>+2:04:05</t>
  </si>
  <si>
    <t>+2:42:08</t>
  </si>
  <si>
    <t>+06:26</t>
  </si>
  <si>
    <t>+12:57</t>
  </si>
  <si>
    <t>+30:17</t>
  </si>
  <si>
    <t xml:space="preserve">№6 Лукьянов </t>
  </si>
  <si>
    <t>+45:35</t>
  </si>
  <si>
    <t>+1:07:00</t>
  </si>
  <si>
    <t>+1:36:26</t>
  </si>
  <si>
    <t>+1:54:26</t>
  </si>
  <si>
    <t>+2:18:40</t>
  </si>
  <si>
    <t xml:space="preserve">№24 Ратков </t>
  </si>
  <si>
    <t>+3:26:41</t>
  </si>
  <si>
    <t>+06:43</t>
  </si>
  <si>
    <t>+13:18</t>
  </si>
  <si>
    <t>+31:16</t>
  </si>
  <si>
    <t>+45:53</t>
  </si>
  <si>
    <t>+1:25:21</t>
  </si>
  <si>
    <t>+2:04:29</t>
  </si>
  <si>
    <t>+2:30:48</t>
  </si>
  <si>
    <t>+2:46:35</t>
  </si>
  <si>
    <t>+3:57:13</t>
  </si>
  <si>
    <t>+09:54</t>
  </si>
  <si>
    <t>+18:21</t>
  </si>
  <si>
    <t>+31:52</t>
  </si>
  <si>
    <t>+56:24</t>
  </si>
  <si>
    <t>+1:29:33</t>
  </si>
  <si>
    <t>+2:21:27</t>
  </si>
  <si>
    <t>+2:38:17</t>
  </si>
  <si>
    <t>+3:02:32</t>
  </si>
  <si>
    <t>+4:01:46</t>
  </si>
  <si>
    <t>13</t>
  </si>
  <si>
    <t>+10:07</t>
  </si>
  <si>
    <t>+18:33</t>
  </si>
  <si>
    <t>+34:55</t>
  </si>
  <si>
    <t>+58:18</t>
  </si>
  <si>
    <t>+1:34:16</t>
  </si>
  <si>
    <t>+3:08:36</t>
  </si>
  <si>
    <t>+4:00:09</t>
  </si>
  <si>
    <t>+4:44:17</t>
  </si>
  <si>
    <t xml:space="preserve">№30 Мануховский </t>
  </si>
  <si>
    <t>+10:26</t>
  </si>
  <si>
    <t>+30:25</t>
  </si>
  <si>
    <t>+45:09</t>
  </si>
  <si>
    <t>+1:09:46</t>
  </si>
  <si>
    <t xml:space="preserve">№2 Гончаренко </t>
  </si>
  <si>
    <t>+3:08:27</t>
  </si>
  <si>
    <t>+3:58:42</t>
  </si>
  <si>
    <t>+5:05:41</t>
  </si>
  <si>
    <t xml:space="preserve">№13 Мануев </t>
  </si>
  <si>
    <t>+12:15</t>
  </si>
  <si>
    <t>+32:49</t>
  </si>
  <si>
    <t xml:space="preserve">№23 Ильченко </t>
  </si>
  <si>
    <t>+1:13:10</t>
  </si>
  <si>
    <t>+1:54:39</t>
  </si>
  <si>
    <t>+12:17</t>
  </si>
  <si>
    <t xml:space="preserve">№27 Кучер </t>
  </si>
  <si>
    <t>+34:54</t>
  </si>
  <si>
    <t>+1:18:54</t>
  </si>
  <si>
    <t>+2:02:04</t>
  </si>
  <si>
    <t>17</t>
  </si>
  <si>
    <t>+15:42</t>
  </si>
  <si>
    <t>+35:24</t>
  </si>
  <si>
    <t>+1:19:33</t>
  </si>
  <si>
    <t xml:space="preserve">№17 Амбарцумян </t>
  </si>
  <si>
    <t>+16:28</t>
  </si>
  <si>
    <t>+39:53</t>
  </si>
  <si>
    <t>+1:19:46</t>
  </si>
  <si>
    <t>19</t>
  </si>
  <si>
    <t>+21:05</t>
  </si>
  <si>
    <t>+48:52</t>
  </si>
  <si>
    <t>+1:38:20</t>
  </si>
  <si>
    <t>20</t>
  </si>
  <si>
    <t xml:space="preserve">№28 Егуков </t>
  </si>
  <si>
    <t>+22:07</t>
  </si>
  <si>
    <t>+53:03</t>
  </si>
  <si>
    <t>21</t>
  </si>
  <si>
    <t>+23:10</t>
  </si>
  <si>
    <t xml:space="preserve">№3 Ладонкин </t>
  </si>
  <si>
    <t>+1:03:48</t>
  </si>
  <si>
    <t>22</t>
  </si>
  <si>
    <t>+28:27</t>
  </si>
  <si>
    <t>+1:47:54</t>
  </si>
  <si>
    <t>+50:56</t>
  </si>
  <si>
    <t>7:27:44</t>
  </si>
  <si>
    <t>8:05:55</t>
  </si>
  <si>
    <t>8:43:31</t>
  </si>
  <si>
    <t>9:22:45</t>
  </si>
  <si>
    <t>10:06:00</t>
  </si>
  <si>
    <t>10:46:10</t>
  </si>
  <si>
    <t>+44:36</t>
  </si>
  <si>
    <t>8:23:17</t>
  </si>
  <si>
    <t>9:04:49</t>
  </si>
  <si>
    <t>9:51:54</t>
  </si>
  <si>
    <t>10:33:29</t>
  </si>
  <si>
    <t>+45:18</t>
  </si>
  <si>
    <t>9:37:32</t>
  </si>
  <si>
    <t>10:30:23</t>
  </si>
  <si>
    <t>11:31:08</t>
  </si>
  <si>
    <t>+17:38</t>
  </si>
  <si>
    <t>+21:31</t>
  </si>
  <si>
    <t>+21:57</t>
  </si>
  <si>
    <t>+23:59</t>
  </si>
  <si>
    <t>+30:12</t>
  </si>
  <si>
    <t>+29:26</t>
  </si>
  <si>
    <t>+29:01</t>
  </si>
  <si>
    <t>+38:24</t>
  </si>
  <si>
    <t>+54:57</t>
  </si>
  <si>
    <t>+1:01:03</t>
  </si>
  <si>
    <t>+1:15:02</t>
  </si>
  <si>
    <t>+1:28:02</t>
  </si>
  <si>
    <t>+1:31:40</t>
  </si>
  <si>
    <t>+13:51</t>
  </si>
  <si>
    <t>+1:24:18</t>
  </si>
  <si>
    <t>+1:34:02</t>
  </si>
  <si>
    <t>+1:49:24</t>
  </si>
  <si>
    <t>+1:59:27</t>
  </si>
  <si>
    <t>+20:39</t>
  </si>
  <si>
    <t>+1:29:26</t>
  </si>
  <si>
    <t>+1:35:39</t>
  </si>
  <si>
    <t>+2:01:37</t>
  </si>
  <si>
    <t>+2:14:09</t>
  </si>
  <si>
    <t>+26:14</t>
  </si>
  <si>
    <t>+1:34:27</t>
  </si>
  <si>
    <t>+1:47:16</t>
  </si>
  <si>
    <t>+2:04:15</t>
  </si>
  <si>
    <t>+2:16:43</t>
  </si>
  <si>
    <t>+28:06</t>
  </si>
  <si>
    <t>+1:37:43</t>
  </si>
  <si>
    <t>+1:47:52</t>
  </si>
  <si>
    <t>+2:07:12</t>
  </si>
  <si>
    <t>+2:17:35</t>
  </si>
  <si>
    <t>+29:55</t>
  </si>
  <si>
    <t>+1:39:09</t>
  </si>
  <si>
    <t>+1:52:05</t>
  </si>
  <si>
    <t>+2:07:44</t>
  </si>
  <si>
    <t>+2:22:45</t>
  </si>
  <si>
    <t>+33:58</t>
  </si>
  <si>
    <t>+1:45:05</t>
  </si>
  <si>
    <t>+1:52:24</t>
  </si>
  <si>
    <t>+2:08:51</t>
  </si>
  <si>
    <t>+2:23:14</t>
  </si>
  <si>
    <t>+34:09</t>
  </si>
  <si>
    <t>+1:47:21</t>
  </si>
  <si>
    <t>+1:57:12</t>
  </si>
  <si>
    <t>+2:19:17</t>
  </si>
  <si>
    <t>+2:35:46</t>
  </si>
  <si>
    <t>+36:48</t>
  </si>
  <si>
    <t>+1:47:25</t>
  </si>
  <si>
    <t>+2:00:56</t>
  </si>
  <si>
    <t>+2:32:11</t>
  </si>
  <si>
    <t>+46:28</t>
  </si>
  <si>
    <t>+2:04:38</t>
  </si>
  <si>
    <t>+2:14:40</t>
  </si>
  <si>
    <t>+2:56:37</t>
  </si>
  <si>
    <t>+09:50</t>
  </si>
  <si>
    <t>+10:31</t>
  </si>
  <si>
    <t>+13:32</t>
  </si>
  <si>
    <t>+10:43</t>
  </si>
  <si>
    <t>+11:35</t>
  </si>
  <si>
    <t>+19:19</t>
  </si>
  <si>
    <t>+16:02</t>
  </si>
  <si>
    <t>+20:29</t>
  </si>
  <si>
    <t>+27:58</t>
  </si>
  <si>
    <t>+38:06</t>
  </si>
  <si>
    <t>+40:58</t>
  </si>
  <si>
    <t>+41:51</t>
  </si>
  <si>
    <t>+45:38</t>
  </si>
  <si>
    <t>+29:33</t>
  </si>
  <si>
    <t>+40:36</t>
  </si>
  <si>
    <t>+47:58</t>
  </si>
  <si>
    <t>+49:49</t>
  </si>
  <si>
    <t>+1:02:38</t>
  </si>
  <si>
    <t>+46:00</t>
  </si>
  <si>
    <t>+46:09</t>
  </si>
  <si>
    <t>+57:07</t>
  </si>
  <si>
    <t>+53:45</t>
  </si>
  <si>
    <t>+1:08:02</t>
  </si>
  <si>
    <t>+2:40:31</t>
  </si>
  <si>
    <t>+43:27</t>
  </si>
  <si>
    <t>+53:26</t>
  </si>
  <si>
    <t>+1:05:51</t>
  </si>
  <si>
    <t>+18:24</t>
  </si>
  <si>
    <t>+1:30:53</t>
  </si>
  <si>
    <t>+28:51</t>
  </si>
  <si>
    <t>+1:56:49</t>
  </si>
  <si>
    <t>+55:37</t>
  </si>
  <si>
    <t>+19:18</t>
  </si>
  <si>
    <t>+49:37</t>
  </si>
  <si>
    <t>№109 Giant team</t>
  </si>
  <si>
    <t>№108 Giant team</t>
  </si>
  <si>
    <t>№101 Велокривбасс TEAM</t>
  </si>
  <si>
    <t>№103 Велокривбасс TEAM</t>
  </si>
  <si>
    <t>№139 137-138-139</t>
  </si>
  <si>
    <t>№137 137-138-139</t>
  </si>
  <si>
    <t>№122 Цветные ВОроны</t>
  </si>
  <si>
    <t>№119 А Вдруг?!</t>
  </si>
  <si>
    <t>№110 ужо-кагбэ-позна</t>
  </si>
  <si>
    <t>№125 Krossmen</t>
  </si>
  <si>
    <t>№127 Krossmen</t>
  </si>
  <si>
    <t>№136 X-RACE</t>
  </si>
  <si>
    <t>№134 X-RACE</t>
  </si>
  <si>
    <t>№104 Novik</t>
  </si>
  <si>
    <t>№140 Б, А и Синхра</t>
  </si>
  <si>
    <t>№106 Novik</t>
  </si>
  <si>
    <t>№116 Dnipro</t>
  </si>
  <si>
    <t>№112 ужо-кагбэ-позна</t>
  </si>
  <si>
    <t>№118 Dnipro</t>
  </si>
  <si>
    <t>№142 Б, А и Синхра</t>
  </si>
  <si>
    <t>№115 !!!KICK-ASS!!!</t>
  </si>
  <si>
    <t>№218 Velostreet :)</t>
  </si>
  <si>
    <t>№216 Velostreet :)</t>
  </si>
  <si>
    <t>№224 Позитив</t>
  </si>
  <si>
    <t>№210 Семки есть?</t>
  </si>
  <si>
    <t>№212 Семки есть?</t>
  </si>
  <si>
    <t>№222 Позитив</t>
  </si>
  <si>
    <t>№207 Zsol+TAT+Vova</t>
  </si>
  <si>
    <t>№204 TREK Team KR</t>
  </si>
  <si>
    <t>№206 TREK Team KR</t>
  </si>
  <si>
    <t>№209 Zsol+TAT+Vova</t>
  </si>
  <si>
    <t>№215 Жить легко!</t>
  </si>
  <si>
    <t>№213 Жить легко!</t>
  </si>
  <si>
    <t>№282 ВакуОля</t>
  </si>
  <si>
    <t>№107 Giant team</t>
  </si>
  <si>
    <t>№121 А Вдруг?!</t>
  </si>
  <si>
    <t>№124 Цветные ВОроны</t>
  </si>
  <si>
    <t>№113 !!!KICK-ASS!!!</t>
  </si>
  <si>
    <t>№284 ВакуОля</t>
  </si>
  <si>
    <t>Отстав.</t>
  </si>
  <si>
    <t>Диапазон</t>
  </si>
  <si>
    <t>Количество</t>
  </si>
  <si>
    <t>&lt;20</t>
  </si>
  <si>
    <t>Средний возраст:</t>
  </si>
  <si>
    <t>50+</t>
  </si>
  <si>
    <t>40-50</t>
  </si>
  <si>
    <t>30-40</t>
  </si>
  <si>
    <t>20-30</t>
  </si>
  <si>
    <t>участников:</t>
  </si>
  <si>
    <t>Участников</t>
  </si>
  <si>
    <t>Возраст участников</t>
  </si>
  <si>
    <t>География участников</t>
  </si>
  <si>
    <t>Всего городов:</t>
  </si>
  <si>
    <t>Проехано кругов участниками:</t>
  </si>
  <si>
    <t>Проехано км участниками:</t>
  </si>
  <si>
    <t>Скорость
км/ч</t>
  </si>
  <si>
    <t>Расстояние
км</t>
  </si>
  <si>
    <t>Имя/команда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</si>
</sst>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55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4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sz val="9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9"/>
      <color indexed="57"/>
      <name val="Arial Cyr"/>
      <family val="0"/>
    </font>
    <font>
      <i/>
      <sz val="9"/>
      <name val="Tahoma"/>
      <family val="2"/>
    </font>
    <font>
      <sz val="10"/>
      <color indexed="12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1" fontId="3" fillId="0" borderId="1" xfId="0" applyNumberFormat="1" applyFont="1" applyBorder="1" applyAlignment="1">
      <alignment horizontal="center" wrapText="1"/>
    </xf>
    <xf numFmtId="21" fontId="3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1" fontId="7" fillId="0" borderId="0" xfId="0" applyNumberFormat="1" applyFont="1" applyAlignment="1">
      <alignment/>
    </xf>
    <xf numFmtId="4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1" fontId="3" fillId="0" borderId="9" xfId="0" applyNumberFormat="1" applyFont="1" applyBorder="1" applyAlignment="1">
      <alignment horizontal="center" wrapText="1"/>
    </xf>
    <xf numFmtId="21" fontId="3" fillId="2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45" fontId="12" fillId="0" borderId="16" xfId="0" applyNumberFormat="1" applyFont="1" applyBorder="1" applyAlignment="1">
      <alignment horizontal="center"/>
    </xf>
    <xf numFmtId="45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45" fontId="12" fillId="0" borderId="17" xfId="0" applyNumberFormat="1" applyFont="1" applyBorder="1" applyAlignment="1">
      <alignment horizontal="center"/>
    </xf>
    <xf numFmtId="45" fontId="11" fillId="0" borderId="9" xfId="0" applyNumberFormat="1" applyFont="1" applyBorder="1" applyAlignment="1">
      <alignment horizontal="center"/>
    </xf>
    <xf numFmtId="0" fontId="13" fillId="2" borderId="13" xfId="0" applyFont="1" applyFill="1" applyBorder="1" applyAlignment="1">
      <alignment horizontal="center" wrapText="1"/>
    </xf>
    <xf numFmtId="0" fontId="14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21" fontId="11" fillId="0" borderId="9" xfId="0" applyNumberFormat="1" applyFont="1" applyBorder="1" applyAlignment="1">
      <alignment horizontal="center"/>
    </xf>
    <xf numFmtId="21" fontId="12" fillId="0" borderId="1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21" fontId="12" fillId="0" borderId="18" xfId="0" applyNumberFormat="1" applyFont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wrapText="1"/>
    </xf>
    <xf numFmtId="45" fontId="13" fillId="0" borderId="23" xfId="0" applyNumberFormat="1" applyFont="1" applyBorder="1" applyAlignment="1">
      <alignment horizontal="center"/>
    </xf>
    <xf numFmtId="45" fontId="13" fillId="0" borderId="24" xfId="0" applyNumberFormat="1" applyFont="1" applyBorder="1" applyAlignment="1">
      <alignment horizontal="center"/>
    </xf>
    <xf numFmtId="21" fontId="13" fillId="0" borderId="24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center" wrapText="1"/>
    </xf>
    <xf numFmtId="21" fontId="13" fillId="0" borderId="2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1" fontId="11" fillId="0" borderId="2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5" fontId="10" fillId="0" borderId="9" xfId="0" applyNumberFormat="1" applyFont="1" applyBorder="1" applyAlignment="1">
      <alignment horizontal="center"/>
    </xf>
    <xf numFmtId="21" fontId="10" fillId="0" borderId="9" xfId="0" applyNumberFormat="1" applyFont="1" applyBorder="1" applyAlignment="1">
      <alignment horizontal="center"/>
    </xf>
    <xf numFmtId="21" fontId="11" fillId="0" borderId="21" xfId="0" applyNumberFormat="1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5" fillId="0" borderId="2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21" fontId="15" fillId="2" borderId="9" xfId="0" applyNumberFormat="1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21" fontId="11" fillId="0" borderId="26" xfId="0" applyNumberFormat="1" applyFont="1" applyBorder="1" applyAlignment="1">
      <alignment horizontal="center"/>
    </xf>
    <xf numFmtId="21" fontId="11" fillId="0" borderId="27" xfId="0" applyNumberFormat="1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21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5" fontId="10" fillId="0" borderId="2" xfId="0" applyNumberFormat="1" applyFont="1" applyBorder="1" applyAlignment="1">
      <alignment horizontal="center"/>
    </xf>
    <xf numFmtId="21" fontId="10" fillId="0" borderId="2" xfId="0" applyNumberFormat="1" applyFont="1" applyBorder="1" applyAlignment="1">
      <alignment horizontal="center"/>
    </xf>
    <xf numFmtId="21" fontId="10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5" fillId="0" borderId="4" xfId="0" applyFont="1" applyBorder="1" applyAlignment="1">
      <alignment horizontal="center" wrapText="1"/>
    </xf>
    <xf numFmtId="21" fontId="15" fillId="0" borderId="8" xfId="0" applyNumberFormat="1" applyFont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21" fontId="11" fillId="0" borderId="28" xfId="0" applyNumberFormat="1" applyFont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21" fontId="11" fillId="0" borderId="12" xfId="0" applyNumberFormat="1" applyFont="1" applyBorder="1" applyAlignment="1">
      <alignment horizontal="center"/>
    </xf>
    <xf numFmtId="45" fontId="10" fillId="0" borderId="4" xfId="0" applyNumberFormat="1" applyFont="1" applyBorder="1" applyAlignment="1">
      <alignment horizontal="center"/>
    </xf>
    <xf numFmtId="45" fontId="10" fillId="0" borderId="8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21" fontId="10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21" fontId="10" fillId="0" borderId="4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21" fillId="0" borderId="0" xfId="0" applyNumberFormat="1" applyFont="1" applyAlignment="1">
      <alignment/>
    </xf>
    <xf numFmtId="49" fontId="22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/>
    </xf>
    <xf numFmtId="49" fontId="24" fillId="0" borderId="37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/>
    </xf>
    <xf numFmtId="49" fontId="24" fillId="0" borderId="38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/>
    </xf>
    <xf numFmtId="49" fontId="24" fillId="0" borderId="40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/>
    </xf>
    <xf numFmtId="49" fontId="24" fillId="0" borderId="8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 wrapText="1"/>
    </xf>
    <xf numFmtId="0" fontId="11" fillId="0" borderId="41" xfId="0" applyFont="1" applyBorder="1" applyAlignment="1">
      <alignment horizontal="center" vertical="center" wrapText="1"/>
    </xf>
    <xf numFmtId="9" fontId="25" fillId="0" borderId="31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4" xfId="0" applyFont="1" applyBorder="1" applyAlignment="1">
      <alignment vertical="center" wrapText="1"/>
    </xf>
    <xf numFmtId="0" fontId="2" fillId="0" borderId="43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46" xfId="0" applyFont="1" applyBorder="1" applyAlignment="1">
      <alignment horizontal="center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2" borderId="20" xfId="0" applyNumberFormat="1" applyFont="1" applyFill="1" applyBorder="1" applyAlignment="1">
      <alignment horizontal="center" wrapText="1"/>
    </xf>
    <xf numFmtId="0" fontId="13" fillId="2" borderId="20" xfId="0" applyNumberFormat="1" applyFont="1" applyFill="1" applyBorder="1" applyAlignment="1">
      <alignment horizontal="center" wrapText="1"/>
    </xf>
    <xf numFmtId="0" fontId="13" fillId="0" borderId="20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2" borderId="19" xfId="0" applyNumberFormat="1" applyFont="1" applyFill="1" applyBorder="1" applyAlignment="1">
      <alignment horizont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4" fillId="2" borderId="20" xfId="0" applyNumberFormat="1" applyFont="1" applyFill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2" fontId="6" fillId="0" borderId="19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2" xfId="0" applyNumberFormat="1" applyFont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wrapText="1"/>
    </xf>
    <xf numFmtId="1" fontId="15" fillId="0" borderId="4" xfId="0" applyNumberFormat="1" applyFont="1" applyBorder="1" applyAlignment="1">
      <alignment horizontal="center" wrapText="1"/>
    </xf>
    <xf numFmtId="1" fontId="15" fillId="2" borderId="2" xfId="0" applyNumberFormat="1" applyFont="1" applyFill="1" applyBorder="1" applyAlignment="1">
      <alignment horizontal="center" wrapText="1"/>
    </xf>
    <xf numFmtId="1" fontId="15" fillId="0" borderId="2" xfId="0" applyNumberFormat="1" applyFont="1" applyBorder="1" applyAlignment="1">
      <alignment horizontal="center" wrapText="1"/>
    </xf>
    <xf numFmtId="1" fontId="15" fillId="2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27" fillId="2" borderId="20" xfId="0" applyFont="1" applyFill="1" applyBorder="1" applyAlignment="1">
      <alignment horizontal="center" wrapText="1"/>
    </xf>
    <xf numFmtId="0" fontId="28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 wrapText="1"/>
    </xf>
    <xf numFmtId="169" fontId="10" fillId="0" borderId="9" xfId="0" applyNumberFormat="1" applyFont="1" applyBorder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169" fontId="10" fillId="0" borderId="8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21" fontId="13" fillId="0" borderId="40" xfId="0" applyNumberFormat="1" applyFont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21" fontId="13" fillId="2" borderId="37" xfId="0" applyNumberFormat="1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tabSelected="1" workbookViewId="0" topLeftCell="A1">
      <selection activeCell="A3" sqref="A3"/>
    </sheetView>
  </sheetViews>
  <sheetFormatPr defaultColWidth="9.00390625" defaultRowHeight="12.75" outlineLevelCol="1"/>
  <cols>
    <col min="1" max="1" width="6.125" style="51" customWidth="1"/>
    <col min="2" max="2" width="6.25390625" style="51" bestFit="1" customWidth="1"/>
    <col min="3" max="4" width="21.75390625" style="51" bestFit="1" customWidth="1"/>
    <col min="5" max="5" width="11.875" style="51" customWidth="1" outlineLevel="1"/>
    <col min="6" max="6" width="17.625" style="51" customWidth="1" outlineLevel="1"/>
    <col min="7" max="7" width="8.125" style="68" customWidth="1" outlineLevel="1"/>
    <col min="8" max="8" width="22.75390625" style="51" customWidth="1" outlineLevel="1"/>
    <col min="9" max="9" width="6.625" style="51" bestFit="1" customWidth="1"/>
    <col min="10" max="10" width="9.25390625" style="51" bestFit="1" customWidth="1"/>
    <col min="11" max="11" width="10.25390625" style="51" bestFit="1" customWidth="1"/>
    <col min="12" max="12" width="11.625" style="51" bestFit="1" customWidth="1"/>
    <col min="13" max="13" width="10.25390625" style="68" bestFit="1" customWidth="1"/>
    <col min="14" max="14" width="11.625" style="68" bestFit="1" customWidth="1"/>
    <col min="15" max="26" width="7.375" style="68" bestFit="1" customWidth="1"/>
    <col min="27" max="27" width="8.125" style="68" bestFit="1" customWidth="1"/>
    <col min="28" max="28" width="8.75390625" style="68" customWidth="1"/>
    <col min="29" max="30" width="7.375" style="68" bestFit="1" customWidth="1"/>
    <col min="31" max="34" width="8.125" style="68" bestFit="1" customWidth="1"/>
    <col min="35" max="16384" width="37.625" style="51" customWidth="1"/>
  </cols>
  <sheetData>
    <row r="1" spans="1:34" s="76" customFormat="1" ht="15">
      <c r="A1" s="76" t="s">
        <v>448</v>
      </c>
      <c r="G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76" customFormat="1" ht="15">
      <c r="A2" s="77" t="s">
        <v>449</v>
      </c>
      <c r="G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ht="12" thickBot="1"/>
    <row r="4" spans="1:12" ht="15" thickBot="1">
      <c r="A4" s="78" t="s">
        <v>450</v>
      </c>
      <c r="K4" s="230" t="s">
        <v>451</v>
      </c>
      <c r="L4" s="231"/>
    </row>
    <row r="5" spans="1:28" s="81" customFormat="1" ht="12" thickBot="1">
      <c r="A5" s="132" t="s">
        <v>0</v>
      </c>
      <c r="B5" s="133" t="s">
        <v>1</v>
      </c>
      <c r="C5" s="133" t="s">
        <v>3</v>
      </c>
      <c r="D5" s="133" t="s">
        <v>4</v>
      </c>
      <c r="E5" s="133" t="s">
        <v>5</v>
      </c>
      <c r="F5" s="133" t="s">
        <v>8</v>
      </c>
      <c r="G5" s="133" t="s">
        <v>6</v>
      </c>
      <c r="H5" s="134" t="s">
        <v>7</v>
      </c>
      <c r="I5" s="132" t="s">
        <v>9</v>
      </c>
      <c r="J5" s="135" t="s">
        <v>447</v>
      </c>
      <c r="K5" s="153" t="s">
        <v>452</v>
      </c>
      <c r="L5" s="154" t="s">
        <v>453</v>
      </c>
      <c r="M5" s="136" t="s">
        <v>10</v>
      </c>
      <c r="N5" s="133" t="s">
        <v>11</v>
      </c>
      <c r="O5" s="133" t="s">
        <v>12</v>
      </c>
      <c r="P5" s="133" t="s">
        <v>13</v>
      </c>
      <c r="Q5" s="133" t="s">
        <v>14</v>
      </c>
      <c r="R5" s="133" t="s">
        <v>15</v>
      </c>
      <c r="S5" s="133" t="s">
        <v>16</v>
      </c>
      <c r="T5" s="133" t="s">
        <v>17</v>
      </c>
      <c r="U5" s="133" t="s">
        <v>18</v>
      </c>
      <c r="V5" s="133" t="s">
        <v>19</v>
      </c>
      <c r="W5" s="133" t="s">
        <v>20</v>
      </c>
      <c r="X5" s="133" t="s">
        <v>21</v>
      </c>
      <c r="Y5" s="133" t="s">
        <v>22</v>
      </c>
      <c r="Z5" s="134" t="s">
        <v>23</v>
      </c>
      <c r="AA5" s="132" t="s">
        <v>454</v>
      </c>
      <c r="AB5" s="135" t="s">
        <v>455</v>
      </c>
    </row>
    <row r="6" spans="1:28" ht="11.25">
      <c r="A6" s="120">
        <v>1</v>
      </c>
      <c r="B6" s="121">
        <v>25</v>
      </c>
      <c r="C6" s="47" t="s">
        <v>25</v>
      </c>
      <c r="D6" s="47" t="s">
        <v>26</v>
      </c>
      <c r="E6" s="47"/>
      <c r="F6" s="47" t="s">
        <v>82</v>
      </c>
      <c r="G6" s="121">
        <v>25</v>
      </c>
      <c r="H6" s="122" t="s">
        <v>246</v>
      </c>
      <c r="I6" s="247">
        <v>14</v>
      </c>
      <c r="J6" s="124">
        <v>0.47995370370370366</v>
      </c>
      <c r="K6" s="125"/>
      <c r="L6" s="126"/>
      <c r="M6" s="127">
        <v>0.0375462962962963</v>
      </c>
      <c r="N6" s="128">
        <v>0.028194444444444442</v>
      </c>
      <c r="O6" s="128">
        <v>0.02935185185185185</v>
      </c>
      <c r="P6" s="128">
        <v>0.0297337962962963</v>
      </c>
      <c r="Q6" s="128">
        <v>0.029837962962962965</v>
      </c>
      <c r="R6" s="128">
        <v>0.03226851851851852</v>
      </c>
      <c r="S6" s="128">
        <v>0.033067129629629634</v>
      </c>
      <c r="T6" s="128">
        <v>0.03725694444444445</v>
      </c>
      <c r="U6" s="128">
        <v>0.03364583333333333</v>
      </c>
      <c r="V6" s="128">
        <v>0.03925925925925926</v>
      </c>
      <c r="W6" s="128">
        <v>0.0346412037037037</v>
      </c>
      <c r="X6" s="128">
        <v>0.03626157407407408</v>
      </c>
      <c r="Y6" s="128">
        <v>0.03670138888888889</v>
      </c>
      <c r="Z6" s="129">
        <v>0.0421875</v>
      </c>
      <c r="AA6" s="130">
        <f>MIN(M6:Z6)</f>
        <v>0.028194444444444442</v>
      </c>
      <c r="AB6" s="131">
        <f>AVERAGE(M6:AA6)</f>
        <v>0.03387654320987655</v>
      </c>
    </row>
    <row r="7" spans="1:28" ht="11.25">
      <c r="A7" s="89">
        <v>2</v>
      </c>
      <c r="B7" s="59">
        <v>9</v>
      </c>
      <c r="C7" s="53" t="s">
        <v>28</v>
      </c>
      <c r="D7" s="53" t="s">
        <v>29</v>
      </c>
      <c r="E7" s="53"/>
      <c r="F7" s="53" t="s">
        <v>31</v>
      </c>
      <c r="G7" s="59">
        <v>34</v>
      </c>
      <c r="H7" s="99" t="s">
        <v>30</v>
      </c>
      <c r="I7" s="248">
        <v>13</v>
      </c>
      <c r="J7" s="103">
        <v>0.4835069444444444</v>
      </c>
      <c r="K7" s="110" t="s">
        <v>310</v>
      </c>
      <c r="L7" s="111" t="s">
        <v>310</v>
      </c>
      <c r="M7" s="108">
        <v>0.03050925925925926</v>
      </c>
      <c r="N7" s="88">
        <v>0.030208333333333334</v>
      </c>
      <c r="O7" s="88">
        <v>0.03196759259259259</v>
      </c>
      <c r="P7" s="88">
        <v>0.03247685185185185</v>
      </c>
      <c r="Q7" s="88">
        <v>0.03635416666666667</v>
      </c>
      <c r="R7" s="88">
        <v>0.04141203703703704</v>
      </c>
      <c r="S7" s="88">
        <v>0.03871527777777778</v>
      </c>
      <c r="T7" s="88">
        <v>0.03607638888888889</v>
      </c>
      <c r="U7" s="88">
        <v>0.036898148148148145</v>
      </c>
      <c r="V7" s="88">
        <v>0.03774305555555556</v>
      </c>
      <c r="W7" s="88">
        <v>0.04262731481481482</v>
      </c>
      <c r="X7" s="88">
        <v>0.043194444444444445</v>
      </c>
      <c r="Y7" s="88">
        <v>0.04532407407407407</v>
      </c>
      <c r="Z7" s="115"/>
      <c r="AA7" s="117">
        <f aca="true" t="shared" si="0" ref="AA7:AA27">MIN(M7:Z7)</f>
        <v>0.030208333333333334</v>
      </c>
      <c r="AB7" s="90">
        <f aca="true" t="shared" si="1" ref="AB7:AB27">AVERAGE(M7:AA7)</f>
        <v>0.03669394841269841</v>
      </c>
    </row>
    <row r="8" spans="1:28" ht="11.25">
      <c r="A8" s="89">
        <v>3</v>
      </c>
      <c r="B8" s="59">
        <v>5</v>
      </c>
      <c r="C8" s="53" t="s">
        <v>32</v>
      </c>
      <c r="D8" s="53" t="s">
        <v>33</v>
      </c>
      <c r="E8" s="53"/>
      <c r="F8" s="53" t="s">
        <v>35</v>
      </c>
      <c r="G8" s="59">
        <v>29</v>
      </c>
      <c r="H8" s="99" t="s">
        <v>34</v>
      </c>
      <c r="I8" s="249">
        <v>12</v>
      </c>
      <c r="J8" s="104" t="s">
        <v>399</v>
      </c>
      <c r="K8" s="110" t="s">
        <v>310</v>
      </c>
      <c r="L8" s="111" t="s">
        <v>310</v>
      </c>
      <c r="M8" s="108">
        <v>0.03128472222222222</v>
      </c>
      <c r="N8" s="88">
        <v>0.03353009259259259</v>
      </c>
      <c r="O8" s="88">
        <v>0.035451388888888886</v>
      </c>
      <c r="P8" s="88">
        <v>0.03753472222222222</v>
      </c>
      <c r="Q8" s="88">
        <v>0.03871527777777778</v>
      </c>
      <c r="R8" s="88">
        <v>0.03940972222222222</v>
      </c>
      <c r="S8" s="88">
        <v>0.04710648148148148</v>
      </c>
      <c r="T8" s="88">
        <v>0.0378125</v>
      </c>
      <c r="U8" s="88">
        <v>0.03902777777777778</v>
      </c>
      <c r="V8" s="88">
        <v>0.04717592592592593</v>
      </c>
      <c r="W8" s="88">
        <v>0.039467592592592596</v>
      </c>
      <c r="X8" s="88">
        <v>0.03767361111111111</v>
      </c>
      <c r="Y8" s="59"/>
      <c r="Z8" s="115"/>
      <c r="AA8" s="117">
        <f t="shared" si="0"/>
        <v>0.03128472222222222</v>
      </c>
      <c r="AB8" s="90">
        <f t="shared" si="1"/>
        <v>0.038113425925925926</v>
      </c>
    </row>
    <row r="9" spans="1:28" ht="11.25">
      <c r="A9" s="52">
        <v>4</v>
      </c>
      <c r="B9" s="59">
        <v>29</v>
      </c>
      <c r="C9" s="53" t="s">
        <v>36</v>
      </c>
      <c r="D9" s="53" t="s">
        <v>37</v>
      </c>
      <c r="E9" s="53"/>
      <c r="F9" s="53" t="s">
        <v>35</v>
      </c>
      <c r="G9" s="59">
        <v>27</v>
      </c>
      <c r="H9" s="99" t="s">
        <v>292</v>
      </c>
      <c r="I9" s="248">
        <v>12</v>
      </c>
      <c r="J9" s="105" t="s">
        <v>400</v>
      </c>
      <c r="K9" s="110" t="s">
        <v>401</v>
      </c>
      <c r="L9" s="111" t="s">
        <v>401</v>
      </c>
      <c r="M9" s="108">
        <v>0.03738425925925926</v>
      </c>
      <c r="N9" s="88">
        <v>0.032337962962962964</v>
      </c>
      <c r="O9" s="88">
        <v>0.03190972222222222</v>
      </c>
      <c r="P9" s="88">
        <v>0.03543981481481481</v>
      </c>
      <c r="Q9" s="88">
        <v>0.036423611111111115</v>
      </c>
      <c r="R9" s="88">
        <v>0.03944444444444444</v>
      </c>
      <c r="S9" s="88">
        <v>0.03912037037037037</v>
      </c>
      <c r="T9" s="88">
        <v>0.04188657407407407</v>
      </c>
      <c r="U9" s="88">
        <v>0.04313657407407407</v>
      </c>
      <c r="V9" s="88">
        <v>0.03844907407407407</v>
      </c>
      <c r="W9" s="88">
        <v>0.043738425925925924</v>
      </c>
      <c r="X9" s="88">
        <v>0.06293981481481481</v>
      </c>
      <c r="Y9" s="59"/>
      <c r="Z9" s="115"/>
      <c r="AA9" s="117">
        <f t="shared" si="0"/>
        <v>0.03190972222222222</v>
      </c>
      <c r="AB9" s="90">
        <f t="shared" si="1"/>
        <v>0.0395477207977208</v>
      </c>
    </row>
    <row r="10" spans="1:28" ht="11.25">
      <c r="A10" s="52">
        <v>5</v>
      </c>
      <c r="B10" s="59">
        <v>16</v>
      </c>
      <c r="C10" s="53" t="s">
        <v>38</v>
      </c>
      <c r="D10" s="53"/>
      <c r="E10" s="53"/>
      <c r="F10" s="53" t="s">
        <v>35</v>
      </c>
      <c r="G10" s="59">
        <v>17</v>
      </c>
      <c r="H10" s="99" t="s">
        <v>293</v>
      </c>
      <c r="I10" s="245">
        <v>11</v>
      </c>
      <c r="J10" s="104" t="s">
        <v>402</v>
      </c>
      <c r="K10" s="110" t="s">
        <v>310</v>
      </c>
      <c r="L10" s="111" t="s">
        <v>310</v>
      </c>
      <c r="M10" s="108">
        <v>0.033229166666666664</v>
      </c>
      <c r="N10" s="88">
        <v>0.03328703703703704</v>
      </c>
      <c r="O10" s="88">
        <v>0.035</v>
      </c>
      <c r="P10" s="88">
        <v>0.03553240740740741</v>
      </c>
      <c r="Q10" s="88">
        <v>0.03927083333333333</v>
      </c>
      <c r="R10" s="88">
        <v>0.03945601851851852</v>
      </c>
      <c r="S10" s="88">
        <v>0.04387731481481482</v>
      </c>
      <c r="T10" s="88">
        <v>0.044363425925925924</v>
      </c>
      <c r="U10" s="88">
        <v>0.04144675925925926</v>
      </c>
      <c r="V10" s="88">
        <v>0.046678240740740735</v>
      </c>
      <c r="W10" s="88">
        <v>0.05295138888888889</v>
      </c>
      <c r="X10" s="59"/>
      <c r="Y10" s="59"/>
      <c r="Z10" s="115"/>
      <c r="AA10" s="117">
        <f t="shared" si="0"/>
        <v>0.033229166666666664</v>
      </c>
      <c r="AB10" s="90">
        <f t="shared" si="1"/>
        <v>0.03986014660493827</v>
      </c>
    </row>
    <row r="11" spans="1:28" ht="11.25">
      <c r="A11" s="52">
        <v>6</v>
      </c>
      <c r="B11" s="59">
        <v>15</v>
      </c>
      <c r="C11" s="53" t="s">
        <v>39</v>
      </c>
      <c r="D11" s="53" t="s">
        <v>40</v>
      </c>
      <c r="E11" s="53"/>
      <c r="F11" s="53" t="s">
        <v>41</v>
      </c>
      <c r="G11" s="59">
        <v>35</v>
      </c>
      <c r="H11" s="99" t="s">
        <v>246</v>
      </c>
      <c r="I11" s="246">
        <v>11</v>
      </c>
      <c r="J11" s="105" t="s">
        <v>403</v>
      </c>
      <c r="K11" s="110" t="s">
        <v>404</v>
      </c>
      <c r="L11" s="111" t="s">
        <v>404</v>
      </c>
      <c r="M11" s="108">
        <v>0.03361111111111111</v>
      </c>
      <c r="N11" s="88">
        <v>0.034618055555555555</v>
      </c>
      <c r="O11" s="88">
        <v>0.043715277777777777</v>
      </c>
      <c r="P11" s="88">
        <v>0.04247685185185185</v>
      </c>
      <c r="Q11" s="88">
        <v>0.04341435185185185</v>
      </c>
      <c r="R11" s="88">
        <v>0.040011574074074074</v>
      </c>
      <c r="S11" s="88">
        <v>0.04322916666666667</v>
      </c>
      <c r="T11" s="88">
        <v>0.03792824074074074</v>
      </c>
      <c r="U11" s="88">
        <v>0.04091435185185185</v>
      </c>
      <c r="V11" s="88">
        <v>0.04457175925925926</v>
      </c>
      <c r="W11" s="88">
        <v>0.05096064814814815</v>
      </c>
      <c r="X11" s="59"/>
      <c r="Y11" s="59"/>
      <c r="Z11" s="115"/>
      <c r="AA11" s="117">
        <f t="shared" si="0"/>
        <v>0.03361111111111111</v>
      </c>
      <c r="AB11" s="90">
        <f t="shared" si="1"/>
        <v>0.040755208333333334</v>
      </c>
    </row>
    <row r="12" spans="1:28" ht="11.25">
      <c r="A12" s="52">
        <v>7</v>
      </c>
      <c r="B12" s="59">
        <v>88</v>
      </c>
      <c r="C12" s="53" t="s">
        <v>42</v>
      </c>
      <c r="D12" s="53" t="s">
        <v>43</v>
      </c>
      <c r="E12" s="53"/>
      <c r="F12" s="53" t="s">
        <v>35</v>
      </c>
      <c r="G12" s="59">
        <v>22</v>
      </c>
      <c r="H12" s="99" t="s">
        <v>44</v>
      </c>
      <c r="I12" s="245">
        <v>11</v>
      </c>
      <c r="J12" s="104" t="s">
        <v>405</v>
      </c>
      <c r="K12" s="110" t="s">
        <v>406</v>
      </c>
      <c r="L12" s="111" t="s">
        <v>407</v>
      </c>
      <c r="M12" s="108">
        <v>0.031053240740740742</v>
      </c>
      <c r="N12" s="88">
        <v>0.03246527777777778</v>
      </c>
      <c r="O12" s="88">
        <v>0.03405092592592592</v>
      </c>
      <c r="P12" s="88">
        <v>0.03886574074074074</v>
      </c>
      <c r="Q12" s="88">
        <v>0.03855324074074074</v>
      </c>
      <c r="R12" s="88">
        <v>0.048136574074074075</v>
      </c>
      <c r="S12" s="88">
        <v>0.0596412037037037</v>
      </c>
      <c r="T12" s="88">
        <v>0.035208333333333335</v>
      </c>
      <c r="U12" s="88">
        <v>0.044988425925925925</v>
      </c>
      <c r="V12" s="88">
        <v>0.04579861111111111</v>
      </c>
      <c r="W12" s="88">
        <v>0.05277777777777778</v>
      </c>
      <c r="X12" s="59"/>
      <c r="Y12" s="59"/>
      <c r="Z12" s="115"/>
      <c r="AA12" s="117">
        <f t="shared" si="0"/>
        <v>0.031053240740740742</v>
      </c>
      <c r="AB12" s="90">
        <f t="shared" si="1"/>
        <v>0.04104938271604938</v>
      </c>
    </row>
    <row r="13" spans="1:28" ht="11.25">
      <c r="A13" s="52">
        <v>8</v>
      </c>
      <c r="B13" s="59">
        <v>7</v>
      </c>
      <c r="C13" s="53" t="s">
        <v>45</v>
      </c>
      <c r="D13" s="53" t="s">
        <v>46</v>
      </c>
      <c r="E13" s="53"/>
      <c r="F13" s="53" t="s">
        <v>35</v>
      </c>
      <c r="G13" s="59">
        <v>24</v>
      </c>
      <c r="H13" s="99" t="s">
        <v>47</v>
      </c>
      <c r="I13" s="246">
        <v>11</v>
      </c>
      <c r="J13" s="105" t="s">
        <v>408</v>
      </c>
      <c r="K13" s="110" t="s">
        <v>409</v>
      </c>
      <c r="L13" s="111" t="s">
        <v>410</v>
      </c>
      <c r="M13" s="108">
        <v>0.03327546296296296</v>
      </c>
      <c r="N13" s="88">
        <v>0.03283564814814815</v>
      </c>
      <c r="O13" s="88">
        <v>0.03587962962962963</v>
      </c>
      <c r="P13" s="88">
        <v>0.04355324074074074</v>
      </c>
      <c r="Q13" s="88">
        <v>0.04487268518518519</v>
      </c>
      <c r="R13" s="88">
        <v>0.040324074074074075</v>
      </c>
      <c r="S13" s="88">
        <v>0.04297453703703704</v>
      </c>
      <c r="T13" s="88">
        <v>0.056712962962962965</v>
      </c>
      <c r="U13" s="88">
        <v>0.04311342592592593</v>
      </c>
      <c r="V13" s="88">
        <v>0.04898148148148148</v>
      </c>
      <c r="W13" s="88">
        <v>0.06008101851851852</v>
      </c>
      <c r="X13" s="59"/>
      <c r="Y13" s="59"/>
      <c r="Z13" s="115"/>
      <c r="AA13" s="117">
        <f t="shared" si="0"/>
        <v>0.03283564814814815</v>
      </c>
      <c r="AB13" s="91">
        <f t="shared" si="1"/>
        <v>0.04295331790123456</v>
      </c>
    </row>
    <row r="14" spans="1:28" ht="11.25">
      <c r="A14" s="52">
        <v>9</v>
      </c>
      <c r="B14" s="59">
        <v>10</v>
      </c>
      <c r="C14" s="53" t="s">
        <v>48</v>
      </c>
      <c r="D14" s="53" t="s">
        <v>49</v>
      </c>
      <c r="E14" s="53"/>
      <c r="F14" s="53" t="s">
        <v>51</v>
      </c>
      <c r="G14" s="59">
        <v>40</v>
      </c>
      <c r="H14" s="99" t="s">
        <v>50</v>
      </c>
      <c r="I14" s="245">
        <v>9</v>
      </c>
      <c r="J14" s="104" t="s">
        <v>411</v>
      </c>
      <c r="K14" s="110" t="s">
        <v>310</v>
      </c>
      <c r="L14" s="111" t="s">
        <v>310</v>
      </c>
      <c r="M14" s="108">
        <v>0.03497685185185185</v>
      </c>
      <c r="N14" s="88">
        <v>0.03863425925925926</v>
      </c>
      <c r="O14" s="88">
        <v>0.041215277777777774</v>
      </c>
      <c r="P14" s="88">
        <v>0.04186342592592593</v>
      </c>
      <c r="Q14" s="88">
        <v>0.04430555555555555</v>
      </c>
      <c r="R14" s="88">
        <v>0.04619212962962963</v>
      </c>
      <c r="S14" s="88">
        <v>0.04766203703703704</v>
      </c>
      <c r="T14" s="88">
        <v>0.048587962962962965</v>
      </c>
      <c r="U14" s="88">
        <v>0.060057870370370366</v>
      </c>
      <c r="V14" s="59"/>
      <c r="W14" s="59"/>
      <c r="X14" s="59"/>
      <c r="Y14" s="59"/>
      <c r="Z14" s="115"/>
      <c r="AA14" s="117">
        <f t="shared" si="0"/>
        <v>0.03497685185185185</v>
      </c>
      <c r="AB14" s="91">
        <f t="shared" si="1"/>
        <v>0.04384722222222222</v>
      </c>
    </row>
    <row r="15" spans="1:28" ht="11.25">
      <c r="A15" s="52">
        <v>10</v>
      </c>
      <c r="B15" s="59">
        <v>24</v>
      </c>
      <c r="C15" s="53" t="s">
        <v>52</v>
      </c>
      <c r="D15" s="53" t="s">
        <v>53</v>
      </c>
      <c r="E15" s="53"/>
      <c r="F15" s="53" t="s">
        <v>51</v>
      </c>
      <c r="G15" s="59">
        <v>23</v>
      </c>
      <c r="H15" s="99" t="s">
        <v>54</v>
      </c>
      <c r="I15" s="246">
        <v>9</v>
      </c>
      <c r="J15" s="105" t="s">
        <v>412</v>
      </c>
      <c r="K15" s="110" t="s">
        <v>413</v>
      </c>
      <c r="L15" s="111" t="s">
        <v>413</v>
      </c>
      <c r="M15" s="108">
        <v>0.04659722222222223</v>
      </c>
      <c r="N15" s="88">
        <v>0.03692129629629629</v>
      </c>
      <c r="O15" s="88">
        <v>0.04052083333333333</v>
      </c>
      <c r="P15" s="88">
        <v>0.04127314814814815</v>
      </c>
      <c r="Q15" s="88">
        <v>0.054814814814814816</v>
      </c>
      <c r="R15" s="88">
        <v>0.06503472222222222</v>
      </c>
      <c r="S15" s="88">
        <v>0.03957175925925926</v>
      </c>
      <c r="T15" s="88">
        <v>0.04821759259259259</v>
      </c>
      <c r="U15" s="88">
        <v>0.06148148148148148</v>
      </c>
      <c r="V15" s="59"/>
      <c r="W15" s="59"/>
      <c r="X15" s="59"/>
      <c r="Y15" s="59"/>
      <c r="Z15" s="115"/>
      <c r="AA15" s="117">
        <f t="shared" si="0"/>
        <v>0.03692129629629629</v>
      </c>
      <c r="AB15" s="91">
        <f t="shared" si="1"/>
        <v>0.047135416666666666</v>
      </c>
    </row>
    <row r="16" spans="1:28" ht="11.25">
      <c r="A16" s="52">
        <v>11</v>
      </c>
      <c r="B16" s="59">
        <v>6</v>
      </c>
      <c r="C16" s="53" t="s">
        <v>55</v>
      </c>
      <c r="D16" s="53" t="s">
        <v>56</v>
      </c>
      <c r="E16" s="53"/>
      <c r="F16" s="53" t="s">
        <v>58</v>
      </c>
      <c r="G16" s="59">
        <v>33</v>
      </c>
      <c r="H16" s="99" t="s">
        <v>57</v>
      </c>
      <c r="I16" s="245">
        <v>9</v>
      </c>
      <c r="J16" s="104" t="s">
        <v>414</v>
      </c>
      <c r="K16" s="110" t="s">
        <v>415</v>
      </c>
      <c r="L16" s="111" t="s">
        <v>416</v>
      </c>
      <c r="M16" s="108">
        <v>0.03517361111111111</v>
      </c>
      <c r="N16" s="88">
        <v>0.03829861111111111</v>
      </c>
      <c r="O16" s="88">
        <v>0.04092592592592593</v>
      </c>
      <c r="P16" s="88">
        <v>0.042083333333333334</v>
      </c>
      <c r="Q16" s="88">
        <v>0.04471064814814815</v>
      </c>
      <c r="R16" s="88">
        <v>0.052708333333333336</v>
      </c>
      <c r="S16" s="88">
        <v>0.04556712962962963</v>
      </c>
      <c r="T16" s="88">
        <v>0.05408564814814815</v>
      </c>
      <c r="U16" s="88">
        <v>0.10208333333333335</v>
      </c>
      <c r="V16" s="59"/>
      <c r="W16" s="59"/>
      <c r="X16" s="59"/>
      <c r="Y16" s="59"/>
      <c r="Z16" s="115"/>
      <c r="AA16" s="117">
        <f t="shared" si="0"/>
        <v>0.03517361111111111</v>
      </c>
      <c r="AB16" s="91">
        <f t="shared" si="1"/>
        <v>0.049081018518518524</v>
      </c>
    </row>
    <row r="17" spans="1:28" ht="11.25">
      <c r="A17" s="52">
        <v>12</v>
      </c>
      <c r="B17" s="59">
        <v>11</v>
      </c>
      <c r="C17" s="53" t="s">
        <v>59</v>
      </c>
      <c r="D17" s="53" t="s">
        <v>60</v>
      </c>
      <c r="E17" s="53"/>
      <c r="F17" s="53" t="s">
        <v>35</v>
      </c>
      <c r="G17" s="59">
        <v>28</v>
      </c>
      <c r="H17" s="99" t="s">
        <v>61</v>
      </c>
      <c r="I17" s="248">
        <v>9</v>
      </c>
      <c r="J17" s="105" t="s">
        <v>417</v>
      </c>
      <c r="K17" s="110" t="s">
        <v>418</v>
      </c>
      <c r="L17" s="111" t="s">
        <v>419</v>
      </c>
      <c r="M17" s="108">
        <v>0.03193287037037037</v>
      </c>
      <c r="N17" s="88">
        <v>0.03802083333333333</v>
      </c>
      <c r="O17" s="88">
        <v>0.04697916666666666</v>
      </c>
      <c r="P17" s="88">
        <v>0.04704861111111111</v>
      </c>
      <c r="Q17" s="88">
        <v>0.0528587962962963</v>
      </c>
      <c r="R17" s="88">
        <v>0.05652777777777778</v>
      </c>
      <c r="S17" s="88">
        <v>0.056539351851851855</v>
      </c>
      <c r="T17" s="88">
        <v>0.05409722222222222</v>
      </c>
      <c r="U17" s="88">
        <v>0.07478009259259259</v>
      </c>
      <c r="V17" s="59"/>
      <c r="W17" s="59"/>
      <c r="X17" s="59"/>
      <c r="Y17" s="59"/>
      <c r="Z17" s="115"/>
      <c r="AA17" s="117">
        <f t="shared" si="0"/>
        <v>0.03193287037037037</v>
      </c>
      <c r="AB17" s="91">
        <f t="shared" si="1"/>
        <v>0.04907175925925926</v>
      </c>
    </row>
    <row r="18" spans="1:28" ht="11.25">
      <c r="A18" s="52">
        <v>13</v>
      </c>
      <c r="B18" s="59">
        <v>4</v>
      </c>
      <c r="C18" s="53" t="s">
        <v>62</v>
      </c>
      <c r="D18" s="53" t="s">
        <v>63</v>
      </c>
      <c r="E18" s="53"/>
      <c r="F18" s="53" t="s">
        <v>64</v>
      </c>
      <c r="G18" s="59">
        <v>24</v>
      </c>
      <c r="H18" s="99" t="s">
        <v>287</v>
      </c>
      <c r="I18" s="249">
        <v>8</v>
      </c>
      <c r="J18" s="104" t="s">
        <v>420</v>
      </c>
      <c r="K18" s="110" t="s">
        <v>310</v>
      </c>
      <c r="L18" s="111" t="s">
        <v>310</v>
      </c>
      <c r="M18" s="108">
        <v>0.03423611111111111</v>
      </c>
      <c r="N18" s="88">
        <v>0.03508101851851852</v>
      </c>
      <c r="O18" s="88">
        <v>0.044409722222222225</v>
      </c>
      <c r="P18" s="88">
        <v>0.059548611111111115</v>
      </c>
      <c r="Q18" s="88">
        <v>0.04065972222222222</v>
      </c>
      <c r="R18" s="88">
        <v>0.10396990740740741</v>
      </c>
      <c r="S18" s="88">
        <v>0.06886574074074074</v>
      </c>
      <c r="T18" s="88">
        <v>0.06790509259259259</v>
      </c>
      <c r="U18" s="59"/>
      <c r="V18" s="59"/>
      <c r="W18" s="59"/>
      <c r="X18" s="59"/>
      <c r="Y18" s="59"/>
      <c r="Z18" s="115"/>
      <c r="AA18" s="117">
        <f t="shared" si="0"/>
        <v>0.03423611111111111</v>
      </c>
      <c r="AB18" s="91">
        <f t="shared" si="1"/>
        <v>0.054323559670781896</v>
      </c>
    </row>
    <row r="19" spans="1:28" ht="11.25">
      <c r="A19" s="52" t="s">
        <v>457</v>
      </c>
      <c r="B19" s="59">
        <v>2</v>
      </c>
      <c r="C19" s="53" t="s">
        <v>65</v>
      </c>
      <c r="D19" s="53" t="s">
        <v>66</v>
      </c>
      <c r="E19" s="53"/>
      <c r="F19" s="53" t="s">
        <v>35</v>
      </c>
      <c r="G19" s="59">
        <v>38</v>
      </c>
      <c r="H19" s="99" t="s">
        <v>67</v>
      </c>
      <c r="I19" s="248">
        <v>7</v>
      </c>
      <c r="J19" s="105" t="s">
        <v>421</v>
      </c>
      <c r="K19" s="110" t="s">
        <v>310</v>
      </c>
      <c r="L19" s="111" t="s">
        <v>310</v>
      </c>
      <c r="M19" s="108">
        <v>0.04515046296296296</v>
      </c>
      <c r="N19" s="88">
        <v>0.052418981481481476</v>
      </c>
      <c r="O19" s="88">
        <v>0.049930555555555554</v>
      </c>
      <c r="P19" s="88">
        <v>0.062106481481481485</v>
      </c>
      <c r="Q19" s="88">
        <v>0.0759375</v>
      </c>
      <c r="R19" s="88">
        <v>0.06715277777777778</v>
      </c>
      <c r="S19" s="88">
        <v>0.07958333333333334</v>
      </c>
      <c r="T19" s="59"/>
      <c r="U19" s="59"/>
      <c r="V19" s="59"/>
      <c r="W19" s="59"/>
      <c r="X19" s="59"/>
      <c r="Y19" s="59"/>
      <c r="Z19" s="115"/>
      <c r="AA19" s="118">
        <f t="shared" si="0"/>
        <v>0.04515046296296296</v>
      </c>
      <c r="AB19" s="91">
        <f t="shared" si="1"/>
        <v>0.05967881944444445</v>
      </c>
    </row>
    <row r="20" spans="1:28" ht="11.25">
      <c r="A20" s="52" t="s">
        <v>457</v>
      </c>
      <c r="B20" s="59">
        <v>51</v>
      </c>
      <c r="C20" s="53" t="s">
        <v>69</v>
      </c>
      <c r="D20" s="53" t="s">
        <v>70</v>
      </c>
      <c r="E20" s="53"/>
      <c r="F20" s="53" t="s">
        <v>35</v>
      </c>
      <c r="G20" s="59">
        <v>51</v>
      </c>
      <c r="H20" s="99" t="s">
        <v>71</v>
      </c>
      <c r="I20" s="249">
        <v>4</v>
      </c>
      <c r="J20" s="104" t="s">
        <v>422</v>
      </c>
      <c r="K20" s="110" t="s">
        <v>310</v>
      </c>
      <c r="L20" s="111" t="s">
        <v>310</v>
      </c>
      <c r="M20" s="108">
        <v>0.031956018518518516</v>
      </c>
      <c r="N20" s="88">
        <v>0.03380787037037037</v>
      </c>
      <c r="O20" s="88">
        <v>0.03479166666666667</v>
      </c>
      <c r="P20" s="88">
        <v>0.03711805555555556</v>
      </c>
      <c r="Q20" s="59"/>
      <c r="R20" s="59"/>
      <c r="S20" s="59"/>
      <c r="T20" s="59"/>
      <c r="U20" s="59"/>
      <c r="V20" s="59"/>
      <c r="W20" s="59"/>
      <c r="X20" s="59"/>
      <c r="Y20" s="59"/>
      <c r="Z20" s="115"/>
      <c r="AA20" s="117">
        <f t="shared" si="0"/>
        <v>0.031956018518518516</v>
      </c>
      <c r="AB20" s="90">
        <f t="shared" si="1"/>
        <v>0.03392592592592593</v>
      </c>
    </row>
    <row r="21" spans="1:28" ht="11.25">
      <c r="A21" s="52" t="s">
        <v>457</v>
      </c>
      <c r="B21" s="59">
        <v>23</v>
      </c>
      <c r="C21" s="53" t="s">
        <v>72</v>
      </c>
      <c r="D21" s="53" t="s">
        <v>73</v>
      </c>
      <c r="E21" s="53"/>
      <c r="F21" s="53" t="s">
        <v>35</v>
      </c>
      <c r="G21" s="59">
        <v>17</v>
      </c>
      <c r="H21" s="99" t="s">
        <v>280</v>
      </c>
      <c r="I21" s="248">
        <v>4</v>
      </c>
      <c r="J21" s="105" t="s">
        <v>423</v>
      </c>
      <c r="K21" s="110" t="s">
        <v>424</v>
      </c>
      <c r="L21" s="111" t="s">
        <v>424</v>
      </c>
      <c r="M21" s="108">
        <v>0.03903935185185185</v>
      </c>
      <c r="N21" s="88">
        <v>0.04627314814814815</v>
      </c>
      <c r="O21" s="88">
        <v>0.058194444444444444</v>
      </c>
      <c r="P21" s="88">
        <v>0.06094907407407407</v>
      </c>
      <c r="Q21" s="59"/>
      <c r="R21" s="59"/>
      <c r="S21" s="59"/>
      <c r="T21" s="59"/>
      <c r="U21" s="59"/>
      <c r="V21" s="59"/>
      <c r="W21" s="59"/>
      <c r="X21" s="59"/>
      <c r="Y21" s="59"/>
      <c r="Z21" s="115"/>
      <c r="AA21" s="117">
        <f t="shared" si="0"/>
        <v>0.03903935185185185</v>
      </c>
      <c r="AB21" s="91">
        <f t="shared" si="1"/>
        <v>0.048699074074074075</v>
      </c>
    </row>
    <row r="22" spans="1:28" ht="11.25">
      <c r="A22" s="52" t="s">
        <v>457</v>
      </c>
      <c r="B22" s="59">
        <v>13</v>
      </c>
      <c r="C22" s="53" t="s">
        <v>74</v>
      </c>
      <c r="D22" s="53" t="s">
        <v>75</v>
      </c>
      <c r="E22" s="53"/>
      <c r="F22" s="53" t="s">
        <v>35</v>
      </c>
      <c r="G22" s="59">
        <v>30</v>
      </c>
      <c r="H22" s="99" t="s">
        <v>76</v>
      </c>
      <c r="I22" s="249">
        <v>3</v>
      </c>
      <c r="J22" s="104" t="s">
        <v>425</v>
      </c>
      <c r="K22" s="110" t="s">
        <v>310</v>
      </c>
      <c r="L22" s="111" t="s">
        <v>310</v>
      </c>
      <c r="M22" s="108">
        <v>0.0390162037037037</v>
      </c>
      <c r="N22" s="88">
        <v>0.055636574074074074</v>
      </c>
      <c r="O22" s="88">
        <v>0.05327546296296296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115"/>
      <c r="AA22" s="117">
        <f t="shared" si="0"/>
        <v>0.0390162037037037</v>
      </c>
      <c r="AB22" s="91">
        <f t="shared" si="1"/>
        <v>0.04673611111111111</v>
      </c>
    </row>
    <row r="23" spans="1:28" ht="11.25">
      <c r="A23" s="52" t="s">
        <v>457</v>
      </c>
      <c r="B23" s="59">
        <v>17</v>
      </c>
      <c r="C23" s="53" t="s">
        <v>77</v>
      </c>
      <c r="D23" s="53" t="s">
        <v>78</v>
      </c>
      <c r="E23" s="53"/>
      <c r="F23" s="53" t="s">
        <v>35</v>
      </c>
      <c r="G23" s="59">
        <v>20</v>
      </c>
      <c r="H23" s="99" t="s">
        <v>79</v>
      </c>
      <c r="I23" s="248">
        <v>3</v>
      </c>
      <c r="J23" s="105" t="s">
        <v>426</v>
      </c>
      <c r="K23" s="110" t="s">
        <v>427</v>
      </c>
      <c r="L23" s="111" t="s">
        <v>427</v>
      </c>
      <c r="M23" s="108">
        <v>0.04195601851851852</v>
      </c>
      <c r="N23" s="88">
        <v>0.04646990740740741</v>
      </c>
      <c r="O23" s="88">
        <v>0.05967592592592593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15"/>
      <c r="AA23" s="118">
        <f t="shared" si="0"/>
        <v>0.04195601851851852</v>
      </c>
      <c r="AB23" s="91">
        <f t="shared" si="1"/>
        <v>0.0475144675925926</v>
      </c>
    </row>
    <row r="24" spans="1:28" ht="11.25">
      <c r="A24" s="52" t="s">
        <v>457</v>
      </c>
      <c r="B24" s="59">
        <v>30</v>
      </c>
      <c r="C24" s="53" t="s">
        <v>80</v>
      </c>
      <c r="D24" s="53" t="s">
        <v>81</v>
      </c>
      <c r="E24" s="53" t="s">
        <v>290</v>
      </c>
      <c r="F24" s="53" t="s">
        <v>82</v>
      </c>
      <c r="G24" s="59">
        <v>29</v>
      </c>
      <c r="H24" s="99" t="s">
        <v>289</v>
      </c>
      <c r="I24" s="249">
        <v>3</v>
      </c>
      <c r="J24" s="104" t="s">
        <v>428</v>
      </c>
      <c r="K24" s="110" t="s">
        <v>429</v>
      </c>
      <c r="L24" s="111" t="s">
        <v>430</v>
      </c>
      <c r="M24" s="108">
        <v>0.03775462962962963</v>
      </c>
      <c r="N24" s="88">
        <v>0.044097222222222225</v>
      </c>
      <c r="O24" s="88">
        <v>0.07912037037037037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15"/>
      <c r="AA24" s="117">
        <f t="shared" si="0"/>
        <v>0.03775462962962963</v>
      </c>
      <c r="AB24" s="91">
        <f t="shared" si="1"/>
        <v>0.04968171296296297</v>
      </c>
    </row>
    <row r="25" spans="1:28" ht="11.25">
      <c r="A25" s="52" t="s">
        <v>457</v>
      </c>
      <c r="B25" s="59">
        <v>27</v>
      </c>
      <c r="C25" s="53" t="s">
        <v>83</v>
      </c>
      <c r="D25" s="53" t="s">
        <v>84</v>
      </c>
      <c r="E25" s="53" t="s">
        <v>290</v>
      </c>
      <c r="F25" s="53" t="s">
        <v>35</v>
      </c>
      <c r="G25" s="59">
        <v>25</v>
      </c>
      <c r="H25" s="99" t="s">
        <v>291</v>
      </c>
      <c r="I25" s="248">
        <v>2</v>
      </c>
      <c r="J25" s="105" t="s">
        <v>431</v>
      </c>
      <c r="K25" s="110" t="s">
        <v>310</v>
      </c>
      <c r="L25" s="111" t="s">
        <v>310</v>
      </c>
      <c r="M25" s="108">
        <v>0.04141203703703704</v>
      </c>
      <c r="N25" s="88">
        <v>0.04355324074074074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115"/>
      <c r="AA25" s="117">
        <f t="shared" si="0"/>
        <v>0.04141203703703704</v>
      </c>
      <c r="AB25" s="91">
        <f t="shared" si="1"/>
        <v>0.04212577160493827</v>
      </c>
    </row>
    <row r="26" spans="1:28" ht="11.25">
      <c r="A26" s="52" t="s">
        <v>457</v>
      </c>
      <c r="B26" s="59">
        <v>3</v>
      </c>
      <c r="C26" s="53" t="s">
        <v>85</v>
      </c>
      <c r="D26" s="53" t="s">
        <v>86</v>
      </c>
      <c r="E26" s="53"/>
      <c r="F26" s="53" t="s">
        <v>35</v>
      </c>
      <c r="G26" s="59">
        <v>18</v>
      </c>
      <c r="H26" s="99" t="s">
        <v>87</v>
      </c>
      <c r="I26" s="249">
        <v>2</v>
      </c>
      <c r="J26" s="104" t="s">
        <v>432</v>
      </c>
      <c r="K26" s="110" t="s">
        <v>433</v>
      </c>
      <c r="L26" s="111" t="s">
        <v>433</v>
      </c>
      <c r="M26" s="108">
        <v>0.05026620370370371</v>
      </c>
      <c r="N26" s="88">
        <v>0.05476851851851852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115"/>
      <c r="AA26" s="118">
        <f t="shared" si="0"/>
        <v>0.05026620370370371</v>
      </c>
      <c r="AB26" s="91">
        <f t="shared" si="1"/>
        <v>0.05176697530864199</v>
      </c>
    </row>
    <row r="27" spans="1:28" ht="12" thickBot="1">
      <c r="A27" s="62" t="s">
        <v>457</v>
      </c>
      <c r="B27" s="63">
        <v>28</v>
      </c>
      <c r="C27" s="64" t="s">
        <v>88</v>
      </c>
      <c r="D27" s="64" t="s">
        <v>284</v>
      </c>
      <c r="E27" s="64"/>
      <c r="F27" s="64" t="s">
        <v>35</v>
      </c>
      <c r="G27" s="63">
        <v>31</v>
      </c>
      <c r="H27" s="100" t="s">
        <v>97</v>
      </c>
      <c r="I27" s="250">
        <v>2</v>
      </c>
      <c r="J27" s="107" t="s">
        <v>434</v>
      </c>
      <c r="K27" s="112" t="s">
        <v>435</v>
      </c>
      <c r="L27" s="113" t="s">
        <v>436</v>
      </c>
      <c r="M27" s="109">
        <v>0.04587962962962963</v>
      </c>
      <c r="N27" s="92">
        <v>0.08979166666666666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116"/>
      <c r="AA27" s="119">
        <f t="shared" si="0"/>
        <v>0.04587962962962963</v>
      </c>
      <c r="AB27" s="93">
        <f t="shared" si="1"/>
        <v>0.060516975308641974</v>
      </c>
    </row>
    <row r="28" spans="1:14" ht="12" thickBot="1">
      <c r="A28" s="79"/>
      <c r="I28" s="84"/>
      <c r="J28" s="84"/>
      <c r="K28" s="85"/>
      <c r="L28" s="85"/>
      <c r="M28" s="82"/>
      <c r="N28" s="82"/>
    </row>
    <row r="29" spans="1:14" ht="15" thickBot="1">
      <c r="A29" s="87" t="s">
        <v>456</v>
      </c>
      <c r="I29" s="230" t="s">
        <v>9</v>
      </c>
      <c r="J29" s="231"/>
      <c r="K29" s="230" t="s">
        <v>447</v>
      </c>
      <c r="L29" s="231"/>
      <c r="M29" s="230" t="s">
        <v>451</v>
      </c>
      <c r="N29" s="231"/>
    </row>
    <row r="30" spans="1:34" s="81" customFormat="1" ht="12" thickBot="1">
      <c r="A30" s="132" t="s">
        <v>0</v>
      </c>
      <c r="B30" s="133" t="s">
        <v>1</v>
      </c>
      <c r="C30" s="133" t="s">
        <v>5</v>
      </c>
      <c r="D30" s="133" t="s">
        <v>3</v>
      </c>
      <c r="E30" s="133" t="s">
        <v>4</v>
      </c>
      <c r="F30" s="133" t="s">
        <v>8</v>
      </c>
      <c r="G30" s="133" t="s">
        <v>6</v>
      </c>
      <c r="H30" s="134" t="s">
        <v>7</v>
      </c>
      <c r="I30" s="153" t="s">
        <v>462</v>
      </c>
      <c r="J30" s="154" t="s">
        <v>463</v>
      </c>
      <c r="K30" s="153" t="s">
        <v>462</v>
      </c>
      <c r="L30" s="154" t="s">
        <v>463</v>
      </c>
      <c r="M30" s="153" t="s">
        <v>452</v>
      </c>
      <c r="N30" s="154" t="s">
        <v>453</v>
      </c>
      <c r="O30" s="136" t="s">
        <v>10</v>
      </c>
      <c r="P30" s="133" t="s">
        <v>11</v>
      </c>
      <c r="Q30" s="133" t="s">
        <v>12</v>
      </c>
      <c r="R30" s="133" t="s">
        <v>13</v>
      </c>
      <c r="S30" s="133" t="s">
        <v>14</v>
      </c>
      <c r="T30" s="133" t="s">
        <v>15</v>
      </c>
      <c r="U30" s="133" t="s">
        <v>16</v>
      </c>
      <c r="V30" s="133" t="s">
        <v>17</v>
      </c>
      <c r="W30" s="133" t="s">
        <v>18</v>
      </c>
      <c r="X30" s="133" t="s">
        <v>19</v>
      </c>
      <c r="Y30" s="133" t="s">
        <v>20</v>
      </c>
      <c r="Z30" s="133" t="s">
        <v>21</v>
      </c>
      <c r="AA30" s="133" t="s">
        <v>22</v>
      </c>
      <c r="AB30" s="133" t="s">
        <v>23</v>
      </c>
      <c r="AC30" s="133" t="s">
        <v>458</v>
      </c>
      <c r="AD30" s="133" t="s">
        <v>459</v>
      </c>
      <c r="AE30" s="133" t="s">
        <v>460</v>
      </c>
      <c r="AF30" s="134" t="s">
        <v>461</v>
      </c>
      <c r="AG30" s="132" t="s">
        <v>454</v>
      </c>
      <c r="AH30" s="135" t="s">
        <v>455</v>
      </c>
    </row>
    <row r="31" spans="1:34" ht="11.25">
      <c r="A31" s="137" t="s">
        <v>442</v>
      </c>
      <c r="B31" s="121">
        <v>107</v>
      </c>
      <c r="C31" s="47" t="s">
        <v>92</v>
      </c>
      <c r="D31" s="47" t="s">
        <v>90</v>
      </c>
      <c r="E31" s="47" t="s">
        <v>91</v>
      </c>
      <c r="F31" s="47" t="s">
        <v>94</v>
      </c>
      <c r="G31" s="121">
        <v>27</v>
      </c>
      <c r="H31" s="122" t="s">
        <v>93</v>
      </c>
      <c r="I31" s="123">
        <v>18</v>
      </c>
      <c r="J31" s="139">
        <v>6</v>
      </c>
      <c r="K31" s="123" t="s">
        <v>296</v>
      </c>
      <c r="L31" s="143" t="s">
        <v>297</v>
      </c>
      <c r="M31" s="125"/>
      <c r="N31" s="126"/>
      <c r="O31" s="144"/>
      <c r="P31" s="128">
        <v>0.027280092592592592</v>
      </c>
      <c r="Q31" s="121"/>
      <c r="R31" s="121"/>
      <c r="S31" s="128">
        <v>0.025451388888888888</v>
      </c>
      <c r="T31" s="121"/>
      <c r="U31" s="121"/>
      <c r="V31" s="128">
        <v>0.02621527777777778</v>
      </c>
      <c r="W31" s="121"/>
      <c r="X31" s="121"/>
      <c r="Y31" s="128">
        <v>0.02549768518518519</v>
      </c>
      <c r="Z31" s="121"/>
      <c r="AA31" s="121"/>
      <c r="AB31" s="128">
        <v>0.026111111111111113</v>
      </c>
      <c r="AC31" s="121"/>
      <c r="AD31" s="121"/>
      <c r="AE31" s="128">
        <v>0.027893518518518515</v>
      </c>
      <c r="AF31" s="151"/>
      <c r="AG31" s="152">
        <f>MIN(O31:AF31)</f>
        <v>0.025451388888888888</v>
      </c>
      <c r="AH31" s="138">
        <f>AVERAGE(O31:AG31)</f>
        <v>0.02627149470899471</v>
      </c>
    </row>
    <row r="32" spans="1:34" ht="11.25">
      <c r="A32" s="95"/>
      <c r="B32" s="59">
        <v>108</v>
      </c>
      <c r="C32" s="53"/>
      <c r="D32" s="53" t="s">
        <v>95</v>
      </c>
      <c r="E32" s="53" t="s">
        <v>96</v>
      </c>
      <c r="F32" s="53" t="s">
        <v>98</v>
      </c>
      <c r="G32" s="59">
        <v>27</v>
      </c>
      <c r="H32" s="99" t="s">
        <v>97</v>
      </c>
      <c r="I32" s="101"/>
      <c r="J32" s="140">
        <v>6</v>
      </c>
      <c r="K32" s="101"/>
      <c r="L32" s="104" t="s">
        <v>298</v>
      </c>
      <c r="M32" s="97"/>
      <c r="N32" s="141"/>
      <c r="O32" s="108">
        <v>0.025416666666666667</v>
      </c>
      <c r="P32" s="59"/>
      <c r="Q32" s="59"/>
      <c r="R32" s="88">
        <v>0.025636574074074072</v>
      </c>
      <c r="S32" s="59"/>
      <c r="T32" s="59"/>
      <c r="U32" s="88">
        <v>0.02542824074074074</v>
      </c>
      <c r="V32" s="59"/>
      <c r="W32" s="59"/>
      <c r="X32" s="88">
        <v>0.025925925925925925</v>
      </c>
      <c r="Y32" s="59"/>
      <c r="Z32" s="59"/>
      <c r="AA32" s="88">
        <v>0.026516203703703698</v>
      </c>
      <c r="AB32" s="59"/>
      <c r="AC32" s="59"/>
      <c r="AD32" s="88">
        <v>0.030034722222222223</v>
      </c>
      <c r="AE32" s="59"/>
      <c r="AF32" s="115"/>
      <c r="AG32" s="118">
        <f aca="true" t="shared" si="2" ref="AG32:AG66">MIN(O32:AF32)</f>
        <v>0.025416666666666667</v>
      </c>
      <c r="AH32" s="91">
        <f aca="true" t="shared" si="3" ref="AH32:AH66">AVERAGE(O32:AG32)</f>
        <v>0.026339285714285714</v>
      </c>
    </row>
    <row r="33" spans="1:34" ht="11.25">
      <c r="A33" s="95"/>
      <c r="B33" s="59">
        <v>109</v>
      </c>
      <c r="C33" s="53"/>
      <c r="D33" s="53" t="s">
        <v>99</v>
      </c>
      <c r="E33" s="53" t="s">
        <v>100</v>
      </c>
      <c r="F33" s="53" t="s">
        <v>94</v>
      </c>
      <c r="G33" s="59">
        <v>25</v>
      </c>
      <c r="H33" s="99" t="s">
        <v>101</v>
      </c>
      <c r="I33" s="101"/>
      <c r="J33" s="140">
        <v>6</v>
      </c>
      <c r="K33" s="101"/>
      <c r="L33" s="104" t="s">
        <v>299</v>
      </c>
      <c r="M33" s="97"/>
      <c r="N33" s="141"/>
      <c r="O33" s="145"/>
      <c r="P33" s="59"/>
      <c r="Q33" s="88">
        <v>0.026550925925925926</v>
      </c>
      <c r="R33" s="59"/>
      <c r="S33" s="59"/>
      <c r="T33" s="88">
        <v>0.02642361111111111</v>
      </c>
      <c r="U33" s="59"/>
      <c r="V33" s="59"/>
      <c r="W33" s="88">
        <v>0.025555555555555554</v>
      </c>
      <c r="X33" s="59"/>
      <c r="Y33" s="59"/>
      <c r="Z33" s="88">
        <v>0.025543981481481483</v>
      </c>
      <c r="AA33" s="59"/>
      <c r="AB33" s="59"/>
      <c r="AC33" s="88">
        <v>0.027245370370370368</v>
      </c>
      <c r="AD33" s="59"/>
      <c r="AE33" s="59"/>
      <c r="AF33" s="114">
        <v>0.027523148148148147</v>
      </c>
      <c r="AG33" s="118">
        <f t="shared" si="2"/>
        <v>0.025543981481481483</v>
      </c>
      <c r="AH33" s="91">
        <f t="shared" si="3"/>
        <v>0.026340939153439154</v>
      </c>
    </row>
    <row r="34" spans="1:34" ht="11.25">
      <c r="A34" s="96" t="s">
        <v>441</v>
      </c>
      <c r="B34" s="59">
        <v>101</v>
      </c>
      <c r="C34" s="53" t="s">
        <v>104</v>
      </c>
      <c r="D34" s="53" t="s">
        <v>102</v>
      </c>
      <c r="E34" s="53" t="s">
        <v>103</v>
      </c>
      <c r="F34" s="53" t="s">
        <v>98</v>
      </c>
      <c r="G34" s="59">
        <v>19</v>
      </c>
      <c r="H34" s="99" t="s">
        <v>105</v>
      </c>
      <c r="I34" s="102">
        <v>18</v>
      </c>
      <c r="J34" s="141">
        <v>7</v>
      </c>
      <c r="K34" s="102" t="s">
        <v>301</v>
      </c>
      <c r="L34" s="105" t="s">
        <v>302</v>
      </c>
      <c r="M34" s="110" t="s">
        <v>303</v>
      </c>
      <c r="N34" s="111" t="s">
        <v>303</v>
      </c>
      <c r="O34" s="145"/>
      <c r="P34" s="88">
        <v>0.027777777777777776</v>
      </c>
      <c r="Q34" s="59"/>
      <c r="R34" s="59"/>
      <c r="S34" s="88">
        <v>0.026446759259259264</v>
      </c>
      <c r="T34" s="59"/>
      <c r="U34" s="59"/>
      <c r="V34" s="88">
        <v>0.02681712962962963</v>
      </c>
      <c r="W34" s="59"/>
      <c r="X34" s="59"/>
      <c r="Y34" s="88">
        <v>0.027222222222222228</v>
      </c>
      <c r="Z34" s="59"/>
      <c r="AA34" s="59"/>
      <c r="AB34" s="88">
        <v>0.027523148148148147</v>
      </c>
      <c r="AC34" s="59"/>
      <c r="AD34" s="59"/>
      <c r="AE34" s="88">
        <v>0.027604166666666666</v>
      </c>
      <c r="AF34" s="114">
        <v>0.034027777777777775</v>
      </c>
      <c r="AG34" s="118">
        <f t="shared" si="2"/>
        <v>0.026446759259259264</v>
      </c>
      <c r="AH34" s="91">
        <f t="shared" si="3"/>
        <v>0.027983217592592598</v>
      </c>
    </row>
    <row r="35" spans="1:34" ht="11.25">
      <c r="A35" s="97"/>
      <c r="B35" s="59">
        <v>102</v>
      </c>
      <c r="C35" s="53"/>
      <c r="D35" s="53" t="s">
        <v>106</v>
      </c>
      <c r="E35" s="53" t="s">
        <v>107</v>
      </c>
      <c r="F35" s="53" t="s">
        <v>98</v>
      </c>
      <c r="G35" s="59">
        <v>25</v>
      </c>
      <c r="H35" s="99" t="s">
        <v>108</v>
      </c>
      <c r="I35" s="102"/>
      <c r="J35" s="141">
        <v>5</v>
      </c>
      <c r="K35" s="102"/>
      <c r="L35" s="105" t="s">
        <v>305</v>
      </c>
      <c r="M35" s="97"/>
      <c r="N35" s="141"/>
      <c r="O35" s="145"/>
      <c r="P35" s="59"/>
      <c r="Q35" s="88">
        <v>0.026631944444444444</v>
      </c>
      <c r="R35" s="59"/>
      <c r="S35" s="59"/>
      <c r="T35" s="88">
        <v>0.026631944444444444</v>
      </c>
      <c r="U35" s="59"/>
      <c r="V35" s="59"/>
      <c r="W35" s="88">
        <v>0.028240740740740736</v>
      </c>
      <c r="X35" s="59"/>
      <c r="Y35" s="59"/>
      <c r="Z35" s="88">
        <v>0.028240740740740736</v>
      </c>
      <c r="AA35" s="59"/>
      <c r="AB35" s="59"/>
      <c r="AC35" s="88">
        <v>0.031574074074074074</v>
      </c>
      <c r="AD35" s="59"/>
      <c r="AE35" s="59"/>
      <c r="AF35" s="115"/>
      <c r="AG35" s="118">
        <f t="shared" si="2"/>
        <v>0.026631944444444444</v>
      </c>
      <c r="AH35" s="91">
        <f t="shared" si="3"/>
        <v>0.027991898148148148</v>
      </c>
    </row>
    <row r="36" spans="1:34" ht="11.25">
      <c r="A36" s="97"/>
      <c r="B36" s="59">
        <v>103</v>
      </c>
      <c r="C36" s="53"/>
      <c r="D36" s="53" t="s">
        <v>109</v>
      </c>
      <c r="E36" s="53" t="s">
        <v>110</v>
      </c>
      <c r="F36" s="53" t="s">
        <v>98</v>
      </c>
      <c r="G36" s="59">
        <v>27</v>
      </c>
      <c r="H36" s="99" t="s">
        <v>111</v>
      </c>
      <c r="I36" s="102"/>
      <c r="J36" s="141">
        <v>6</v>
      </c>
      <c r="K36" s="102"/>
      <c r="L36" s="105" t="s">
        <v>306</v>
      </c>
      <c r="M36" s="97"/>
      <c r="N36" s="141"/>
      <c r="O36" s="108">
        <v>0.026041666666666668</v>
      </c>
      <c r="P36" s="59"/>
      <c r="Q36" s="59"/>
      <c r="R36" s="88">
        <v>0.029456018518518517</v>
      </c>
      <c r="S36" s="59"/>
      <c r="T36" s="59"/>
      <c r="U36" s="88">
        <v>0.026122685185185183</v>
      </c>
      <c r="V36" s="59"/>
      <c r="W36" s="59"/>
      <c r="X36" s="88">
        <v>0.026238425925925925</v>
      </c>
      <c r="Y36" s="59"/>
      <c r="Z36" s="59"/>
      <c r="AA36" s="88">
        <v>0.026828703703703702</v>
      </c>
      <c r="AB36" s="59"/>
      <c r="AC36" s="59"/>
      <c r="AD36" s="88">
        <v>0.029502314814814815</v>
      </c>
      <c r="AE36" s="59"/>
      <c r="AF36" s="115"/>
      <c r="AG36" s="118">
        <f t="shared" si="2"/>
        <v>0.026041666666666668</v>
      </c>
      <c r="AH36" s="91">
        <f t="shared" si="3"/>
        <v>0.027175925925925926</v>
      </c>
    </row>
    <row r="37" spans="1:34" ht="11.25">
      <c r="A37" s="94" t="s">
        <v>440</v>
      </c>
      <c r="B37" s="59">
        <v>137</v>
      </c>
      <c r="C37" s="53" t="s">
        <v>114</v>
      </c>
      <c r="D37" s="53" t="s">
        <v>112</v>
      </c>
      <c r="E37" s="53" t="s">
        <v>113</v>
      </c>
      <c r="F37" s="53" t="s">
        <v>51</v>
      </c>
      <c r="G37" s="59">
        <v>38</v>
      </c>
      <c r="H37" s="99" t="s">
        <v>285</v>
      </c>
      <c r="I37" s="101">
        <v>16</v>
      </c>
      <c r="J37" s="140">
        <v>6</v>
      </c>
      <c r="K37" s="101" t="s">
        <v>308</v>
      </c>
      <c r="L37" s="104" t="s">
        <v>309</v>
      </c>
      <c r="M37" s="110" t="s">
        <v>310</v>
      </c>
      <c r="N37" s="111" t="s">
        <v>310</v>
      </c>
      <c r="O37" s="108">
        <v>0.02826388888888889</v>
      </c>
      <c r="P37" s="59"/>
      <c r="Q37" s="59"/>
      <c r="R37" s="88">
        <v>0.028993055555555553</v>
      </c>
      <c r="S37" s="59"/>
      <c r="T37" s="59"/>
      <c r="U37" s="88">
        <v>0.029502314814814815</v>
      </c>
      <c r="V37" s="59"/>
      <c r="W37" s="59"/>
      <c r="X37" s="88">
        <v>0.028819444444444443</v>
      </c>
      <c r="Y37" s="59"/>
      <c r="Z37" s="59"/>
      <c r="AA37" s="88">
        <v>0.030104166666666668</v>
      </c>
      <c r="AB37" s="59"/>
      <c r="AC37" s="59"/>
      <c r="AD37" s="88">
        <v>0.03255787037037037</v>
      </c>
      <c r="AE37" s="59"/>
      <c r="AF37" s="115"/>
      <c r="AG37" s="118">
        <f t="shared" si="2"/>
        <v>0.02826388888888889</v>
      </c>
      <c r="AH37" s="91">
        <f t="shared" si="3"/>
        <v>0.029500661375661374</v>
      </c>
    </row>
    <row r="38" spans="1:34" ht="11.25">
      <c r="A38" s="95"/>
      <c r="B38" s="59">
        <v>138</v>
      </c>
      <c r="C38" s="53"/>
      <c r="D38" s="53" t="s">
        <v>115</v>
      </c>
      <c r="E38" s="53" t="s">
        <v>116</v>
      </c>
      <c r="F38" s="53" t="s">
        <v>117</v>
      </c>
      <c r="G38" s="59">
        <v>32</v>
      </c>
      <c r="H38" s="99" t="s">
        <v>71</v>
      </c>
      <c r="I38" s="101"/>
      <c r="J38" s="140">
        <v>5</v>
      </c>
      <c r="K38" s="101"/>
      <c r="L38" s="104" t="s">
        <v>311</v>
      </c>
      <c r="M38" s="97"/>
      <c r="N38" s="141"/>
      <c r="O38" s="145"/>
      <c r="P38" s="88">
        <v>0.02929398148148148</v>
      </c>
      <c r="Q38" s="59"/>
      <c r="R38" s="59"/>
      <c r="S38" s="88">
        <v>0.02972222222222222</v>
      </c>
      <c r="T38" s="59"/>
      <c r="U38" s="59"/>
      <c r="V38" s="88">
        <v>0.030162037037037032</v>
      </c>
      <c r="W38" s="59"/>
      <c r="X38" s="59"/>
      <c r="Y38" s="88">
        <v>0.028854166666666667</v>
      </c>
      <c r="Z38" s="59"/>
      <c r="AA38" s="59"/>
      <c r="AB38" s="88">
        <v>0.03224537037037037</v>
      </c>
      <c r="AC38" s="59"/>
      <c r="AD38" s="59"/>
      <c r="AE38" s="59"/>
      <c r="AF38" s="115"/>
      <c r="AG38" s="118">
        <f t="shared" si="2"/>
        <v>0.028854166666666667</v>
      </c>
      <c r="AH38" s="91">
        <f t="shared" si="3"/>
        <v>0.02985532407407407</v>
      </c>
    </row>
    <row r="39" spans="1:34" ht="11.25">
      <c r="A39" s="95"/>
      <c r="B39" s="59">
        <v>139</v>
      </c>
      <c r="C39" s="53"/>
      <c r="D39" s="53" t="s">
        <v>118</v>
      </c>
      <c r="E39" s="53" t="s">
        <v>119</v>
      </c>
      <c r="F39" s="53" t="s">
        <v>117</v>
      </c>
      <c r="G39" s="59">
        <v>37</v>
      </c>
      <c r="H39" s="99" t="s">
        <v>286</v>
      </c>
      <c r="I39" s="101"/>
      <c r="J39" s="140">
        <v>5</v>
      </c>
      <c r="K39" s="101"/>
      <c r="L39" s="104" t="s">
        <v>312</v>
      </c>
      <c r="M39" s="97"/>
      <c r="N39" s="141"/>
      <c r="O39" s="145"/>
      <c r="P39" s="59"/>
      <c r="Q39" s="88">
        <v>0.029699074074074072</v>
      </c>
      <c r="R39" s="59"/>
      <c r="S39" s="59"/>
      <c r="T39" s="88">
        <v>0.03006944444444444</v>
      </c>
      <c r="U39" s="59"/>
      <c r="V39" s="59"/>
      <c r="W39" s="88">
        <v>0.030150462962962962</v>
      </c>
      <c r="X39" s="59"/>
      <c r="Y39" s="59"/>
      <c r="Z39" s="88">
        <v>0.029791666666666664</v>
      </c>
      <c r="AA39" s="59"/>
      <c r="AB39" s="59"/>
      <c r="AC39" s="88">
        <v>0.036273148148148145</v>
      </c>
      <c r="AD39" s="59"/>
      <c r="AE39" s="59"/>
      <c r="AF39" s="115"/>
      <c r="AG39" s="118">
        <f t="shared" si="2"/>
        <v>0.029699074074074072</v>
      </c>
      <c r="AH39" s="91">
        <f t="shared" si="3"/>
        <v>0.030947145061728392</v>
      </c>
    </row>
    <row r="40" spans="1:34" ht="11.25">
      <c r="A40" s="97" t="s">
        <v>352</v>
      </c>
      <c r="B40" s="59">
        <v>122</v>
      </c>
      <c r="C40" s="53" t="s">
        <v>121</v>
      </c>
      <c r="D40" s="53" t="s">
        <v>120</v>
      </c>
      <c r="E40" s="53"/>
      <c r="F40" s="53" t="s">
        <v>122</v>
      </c>
      <c r="G40" s="59">
        <v>32</v>
      </c>
      <c r="H40" s="99" t="s">
        <v>263</v>
      </c>
      <c r="I40" s="102">
        <v>15</v>
      </c>
      <c r="J40" s="141">
        <v>5</v>
      </c>
      <c r="K40" s="102" t="s">
        <v>314</v>
      </c>
      <c r="L40" s="105" t="s">
        <v>315</v>
      </c>
      <c r="M40" s="110" t="s">
        <v>310</v>
      </c>
      <c r="N40" s="111" t="s">
        <v>310</v>
      </c>
      <c r="O40" s="108">
        <v>0.02872685185185185</v>
      </c>
      <c r="P40" s="59"/>
      <c r="Q40" s="59"/>
      <c r="R40" s="88">
        <v>0.02849537037037037</v>
      </c>
      <c r="S40" s="59"/>
      <c r="T40" s="59"/>
      <c r="U40" s="88">
        <v>0.02908564814814815</v>
      </c>
      <c r="V40" s="59"/>
      <c r="W40" s="59"/>
      <c r="X40" s="88">
        <v>0.02922453703703704</v>
      </c>
      <c r="Y40" s="59"/>
      <c r="Z40" s="59"/>
      <c r="AA40" s="88">
        <v>0.03328703703703704</v>
      </c>
      <c r="AB40" s="59"/>
      <c r="AC40" s="59"/>
      <c r="AD40" s="59"/>
      <c r="AE40" s="59"/>
      <c r="AF40" s="115"/>
      <c r="AG40" s="118">
        <f t="shared" si="2"/>
        <v>0.02849537037037037</v>
      </c>
      <c r="AH40" s="91">
        <f t="shared" si="3"/>
        <v>0.029552469135802468</v>
      </c>
    </row>
    <row r="41" spans="1:34" ht="11.25">
      <c r="A41" s="97"/>
      <c r="B41" s="59">
        <v>123</v>
      </c>
      <c r="C41" s="53"/>
      <c r="D41" s="53" t="s">
        <v>123</v>
      </c>
      <c r="E41" s="53" t="s">
        <v>124</v>
      </c>
      <c r="F41" s="53" t="s">
        <v>98</v>
      </c>
      <c r="G41" s="59">
        <v>23</v>
      </c>
      <c r="H41" s="99" t="s">
        <v>281</v>
      </c>
      <c r="I41" s="102"/>
      <c r="J41" s="141">
        <v>5</v>
      </c>
      <c r="K41" s="102"/>
      <c r="L41" s="105" t="s">
        <v>316</v>
      </c>
      <c r="M41" s="97"/>
      <c r="N41" s="141"/>
      <c r="O41" s="145"/>
      <c r="P41" s="88">
        <v>0.03783564814814815</v>
      </c>
      <c r="Q41" s="59"/>
      <c r="R41" s="59"/>
      <c r="S41" s="88">
        <v>0.03130787037037037</v>
      </c>
      <c r="T41" s="59"/>
      <c r="U41" s="59"/>
      <c r="V41" s="88">
        <v>0.03162037037037037</v>
      </c>
      <c r="W41" s="59"/>
      <c r="X41" s="59"/>
      <c r="Y41" s="88">
        <v>0.03199074074074074</v>
      </c>
      <c r="Z41" s="59"/>
      <c r="AA41" s="59"/>
      <c r="AB41" s="88">
        <v>0.03679398148148148</v>
      </c>
      <c r="AC41" s="59"/>
      <c r="AD41" s="59"/>
      <c r="AE41" s="59"/>
      <c r="AF41" s="115"/>
      <c r="AG41" s="118">
        <f t="shared" si="2"/>
        <v>0.03130787037037037</v>
      </c>
      <c r="AH41" s="91">
        <f t="shared" si="3"/>
        <v>0.033476080246913585</v>
      </c>
    </row>
    <row r="42" spans="1:34" ht="11.25">
      <c r="A42" s="97"/>
      <c r="B42" s="59">
        <v>124</v>
      </c>
      <c r="C42" s="53"/>
      <c r="D42" s="53" t="s">
        <v>125</v>
      </c>
      <c r="E42" s="53" t="s">
        <v>283</v>
      </c>
      <c r="F42" s="53" t="s">
        <v>98</v>
      </c>
      <c r="G42" s="59">
        <v>26</v>
      </c>
      <c r="H42" s="99" t="s">
        <v>282</v>
      </c>
      <c r="I42" s="102"/>
      <c r="J42" s="141">
        <v>5</v>
      </c>
      <c r="K42" s="102"/>
      <c r="L42" s="105" t="s">
        <v>317</v>
      </c>
      <c r="M42" s="97"/>
      <c r="N42" s="141"/>
      <c r="O42" s="145"/>
      <c r="P42" s="59"/>
      <c r="Q42" s="88">
        <v>0.029479166666666667</v>
      </c>
      <c r="R42" s="59"/>
      <c r="S42" s="59"/>
      <c r="T42" s="88">
        <v>0.029756944444444447</v>
      </c>
      <c r="U42" s="59"/>
      <c r="V42" s="59"/>
      <c r="W42" s="88">
        <v>0.029143518518518517</v>
      </c>
      <c r="X42" s="59"/>
      <c r="Y42" s="59"/>
      <c r="Z42" s="88">
        <v>0.03280092592592593</v>
      </c>
      <c r="AA42" s="59"/>
      <c r="AB42" s="59"/>
      <c r="AC42" s="88">
        <v>0.03422453703703703</v>
      </c>
      <c r="AD42" s="59"/>
      <c r="AE42" s="59"/>
      <c r="AF42" s="115"/>
      <c r="AG42" s="118">
        <f t="shared" si="2"/>
        <v>0.029143518518518517</v>
      </c>
      <c r="AH42" s="91">
        <f t="shared" si="3"/>
        <v>0.03075810185185185</v>
      </c>
    </row>
    <row r="43" spans="1:34" ht="11.25">
      <c r="A43" s="95" t="s">
        <v>304</v>
      </c>
      <c r="B43" s="59">
        <v>110</v>
      </c>
      <c r="C43" s="53" t="s">
        <v>128</v>
      </c>
      <c r="D43" s="53" t="s">
        <v>126</v>
      </c>
      <c r="E43" s="53" t="s">
        <v>127</v>
      </c>
      <c r="F43" s="53" t="s">
        <v>98</v>
      </c>
      <c r="G43" s="59">
        <v>24</v>
      </c>
      <c r="H43" s="99" t="s">
        <v>129</v>
      </c>
      <c r="I43" s="101">
        <v>15</v>
      </c>
      <c r="J43" s="140">
        <v>5</v>
      </c>
      <c r="K43" s="101" t="s">
        <v>318</v>
      </c>
      <c r="L43" s="104" t="s">
        <v>319</v>
      </c>
      <c r="M43" s="110" t="s">
        <v>320</v>
      </c>
      <c r="N43" s="111" t="s">
        <v>320</v>
      </c>
      <c r="O43" s="108">
        <v>0.03025462962962963</v>
      </c>
      <c r="P43" s="59"/>
      <c r="Q43" s="59"/>
      <c r="R43" s="88">
        <v>0.030983796296296297</v>
      </c>
      <c r="S43" s="59"/>
      <c r="T43" s="59"/>
      <c r="U43" s="88">
        <v>0.030300925925925926</v>
      </c>
      <c r="V43" s="59"/>
      <c r="W43" s="59"/>
      <c r="X43" s="88">
        <v>0.028865740740740744</v>
      </c>
      <c r="Y43" s="59"/>
      <c r="Z43" s="59"/>
      <c r="AA43" s="88">
        <v>0.03137731481481481</v>
      </c>
      <c r="AB43" s="59"/>
      <c r="AC43" s="59"/>
      <c r="AD43" s="59"/>
      <c r="AE43" s="59"/>
      <c r="AF43" s="115"/>
      <c r="AG43" s="118">
        <f t="shared" si="2"/>
        <v>0.028865740740740744</v>
      </c>
      <c r="AH43" s="91">
        <f t="shared" si="3"/>
        <v>0.030108024691358027</v>
      </c>
    </row>
    <row r="44" spans="1:34" ht="11.25">
      <c r="A44" s="95"/>
      <c r="B44" s="59">
        <v>111</v>
      </c>
      <c r="C44" s="53"/>
      <c r="D44" s="53" t="s">
        <v>130</v>
      </c>
      <c r="E44" s="53" t="s">
        <v>131</v>
      </c>
      <c r="F44" s="53" t="s">
        <v>35</v>
      </c>
      <c r="G44" s="59">
        <v>26</v>
      </c>
      <c r="H44" s="99" t="s">
        <v>132</v>
      </c>
      <c r="I44" s="101"/>
      <c r="J44" s="140">
        <v>5</v>
      </c>
      <c r="K44" s="101"/>
      <c r="L44" s="104" t="s">
        <v>321</v>
      </c>
      <c r="M44" s="97"/>
      <c r="N44" s="141"/>
      <c r="O44" s="145"/>
      <c r="P44" s="59"/>
      <c r="Q44" s="88">
        <v>0.032916666666666664</v>
      </c>
      <c r="R44" s="59"/>
      <c r="S44" s="59"/>
      <c r="T44" s="88">
        <v>0.03273148148148148</v>
      </c>
      <c r="U44" s="59"/>
      <c r="V44" s="59"/>
      <c r="W44" s="88">
        <v>0.03300925925925926</v>
      </c>
      <c r="X44" s="59"/>
      <c r="Y44" s="59"/>
      <c r="Z44" s="88">
        <v>0.03327546296296296</v>
      </c>
      <c r="AA44" s="59"/>
      <c r="AB44" s="59"/>
      <c r="AC44" s="88">
        <v>0.03594907407407407</v>
      </c>
      <c r="AD44" s="59"/>
      <c r="AE44" s="59"/>
      <c r="AF44" s="115"/>
      <c r="AG44" s="118">
        <f t="shared" si="2"/>
        <v>0.03273148148148148</v>
      </c>
      <c r="AH44" s="91">
        <f t="shared" si="3"/>
        <v>0.033435570987654324</v>
      </c>
    </row>
    <row r="45" spans="1:34" ht="11.25">
      <c r="A45" s="95"/>
      <c r="B45" s="59">
        <v>112</v>
      </c>
      <c r="C45" s="53"/>
      <c r="D45" s="53" t="s">
        <v>133</v>
      </c>
      <c r="E45" s="53" t="s">
        <v>134</v>
      </c>
      <c r="F45" s="53" t="s">
        <v>98</v>
      </c>
      <c r="G45" s="59">
        <v>23</v>
      </c>
      <c r="H45" s="99" t="s">
        <v>135</v>
      </c>
      <c r="I45" s="101"/>
      <c r="J45" s="140">
        <v>5</v>
      </c>
      <c r="K45" s="101"/>
      <c r="L45" s="104" t="s">
        <v>322</v>
      </c>
      <c r="M45" s="97"/>
      <c r="N45" s="141"/>
      <c r="O45" s="145"/>
      <c r="P45" s="88">
        <v>0.03923611111111111</v>
      </c>
      <c r="Q45" s="59"/>
      <c r="R45" s="59"/>
      <c r="S45" s="88">
        <v>0.030567129629629628</v>
      </c>
      <c r="T45" s="59"/>
      <c r="U45" s="59"/>
      <c r="V45" s="88">
        <v>0.030775462962962966</v>
      </c>
      <c r="W45" s="59"/>
      <c r="X45" s="59"/>
      <c r="Y45" s="88">
        <v>0.031018518518518515</v>
      </c>
      <c r="Z45" s="59"/>
      <c r="AA45" s="59"/>
      <c r="AB45" s="88">
        <v>0.03273148148148148</v>
      </c>
      <c r="AC45" s="59"/>
      <c r="AD45" s="59"/>
      <c r="AE45" s="59"/>
      <c r="AF45" s="115"/>
      <c r="AG45" s="118">
        <f t="shared" si="2"/>
        <v>0.030567129629629628</v>
      </c>
      <c r="AH45" s="91">
        <f t="shared" si="3"/>
        <v>0.03248263888888888</v>
      </c>
    </row>
    <row r="46" spans="1:34" ht="11.25">
      <c r="A46" s="97" t="s">
        <v>295</v>
      </c>
      <c r="B46" s="59">
        <v>134</v>
      </c>
      <c r="C46" s="53" t="s">
        <v>138</v>
      </c>
      <c r="D46" s="53" t="s">
        <v>136</v>
      </c>
      <c r="E46" s="53" t="s">
        <v>137</v>
      </c>
      <c r="F46" s="53" t="s">
        <v>139</v>
      </c>
      <c r="G46" s="59">
        <v>26</v>
      </c>
      <c r="H46" s="99" t="s">
        <v>263</v>
      </c>
      <c r="I46" s="102">
        <v>15</v>
      </c>
      <c r="J46" s="141">
        <v>5</v>
      </c>
      <c r="K46" s="102" t="s">
        <v>323</v>
      </c>
      <c r="L46" s="105" t="s">
        <v>324</v>
      </c>
      <c r="M46" s="110" t="s">
        <v>325</v>
      </c>
      <c r="N46" s="111" t="s">
        <v>326</v>
      </c>
      <c r="O46" s="108">
        <v>0.029768518518518517</v>
      </c>
      <c r="P46" s="59"/>
      <c r="Q46" s="59"/>
      <c r="R46" s="88">
        <v>0.03006944444444444</v>
      </c>
      <c r="S46" s="59"/>
      <c r="T46" s="59"/>
      <c r="U46" s="88">
        <v>0.029143518518518517</v>
      </c>
      <c r="V46" s="59"/>
      <c r="W46" s="59"/>
      <c r="X46" s="88">
        <v>0.0346875</v>
      </c>
      <c r="Y46" s="59"/>
      <c r="Z46" s="59"/>
      <c r="AA46" s="88">
        <v>0.032581018518518516</v>
      </c>
      <c r="AB46" s="59"/>
      <c r="AC46" s="59"/>
      <c r="AD46" s="59"/>
      <c r="AE46" s="59"/>
      <c r="AF46" s="115"/>
      <c r="AG46" s="118">
        <f t="shared" si="2"/>
        <v>0.029143518518518517</v>
      </c>
      <c r="AH46" s="91">
        <f t="shared" si="3"/>
        <v>0.03089891975308642</v>
      </c>
    </row>
    <row r="47" spans="1:34" ht="11.25">
      <c r="A47" s="97"/>
      <c r="B47" s="59">
        <v>135</v>
      </c>
      <c r="C47" s="53"/>
      <c r="D47" s="53" t="s">
        <v>140</v>
      </c>
      <c r="E47" s="53" t="s">
        <v>141</v>
      </c>
      <c r="F47" s="53" t="s">
        <v>51</v>
      </c>
      <c r="G47" s="59">
        <v>17</v>
      </c>
      <c r="H47" s="99" t="s">
        <v>289</v>
      </c>
      <c r="I47" s="102"/>
      <c r="J47" s="141">
        <v>5</v>
      </c>
      <c r="K47" s="102"/>
      <c r="L47" s="105" t="s">
        <v>327</v>
      </c>
      <c r="M47" s="97"/>
      <c r="N47" s="141"/>
      <c r="O47" s="145"/>
      <c r="P47" s="88">
        <v>0.03045138888888889</v>
      </c>
      <c r="Q47" s="59"/>
      <c r="R47" s="59"/>
      <c r="S47" s="88">
        <v>0.031006944444444445</v>
      </c>
      <c r="T47" s="59"/>
      <c r="U47" s="59"/>
      <c r="V47" s="88">
        <v>0.03175925925925926</v>
      </c>
      <c r="W47" s="59"/>
      <c r="X47" s="59"/>
      <c r="Y47" s="88">
        <v>0.03292824074074074</v>
      </c>
      <c r="Z47" s="59"/>
      <c r="AA47" s="59"/>
      <c r="AB47" s="88">
        <v>0.037488425925925925</v>
      </c>
      <c r="AC47" s="59"/>
      <c r="AD47" s="59"/>
      <c r="AE47" s="59"/>
      <c r="AF47" s="115"/>
      <c r="AG47" s="118">
        <f t="shared" si="2"/>
        <v>0.03045138888888889</v>
      </c>
      <c r="AH47" s="91">
        <f t="shared" si="3"/>
        <v>0.03234760802469136</v>
      </c>
    </row>
    <row r="48" spans="1:34" ht="11.25">
      <c r="A48" s="97"/>
      <c r="B48" s="59">
        <v>136</v>
      </c>
      <c r="C48" s="53"/>
      <c r="D48" s="53" t="s">
        <v>142</v>
      </c>
      <c r="E48" s="53" t="s">
        <v>143</v>
      </c>
      <c r="F48" s="53" t="s">
        <v>82</v>
      </c>
      <c r="G48" s="59">
        <v>28</v>
      </c>
      <c r="H48" s="99" t="s">
        <v>288</v>
      </c>
      <c r="I48" s="102"/>
      <c r="J48" s="141">
        <v>5</v>
      </c>
      <c r="K48" s="102"/>
      <c r="L48" s="105" t="s">
        <v>328</v>
      </c>
      <c r="M48" s="97"/>
      <c r="N48" s="141"/>
      <c r="O48" s="145"/>
      <c r="P48" s="59"/>
      <c r="Q48" s="88">
        <v>0.030601851851851852</v>
      </c>
      <c r="R48" s="59"/>
      <c r="S48" s="59"/>
      <c r="T48" s="88">
        <v>0.03297453703703704</v>
      </c>
      <c r="U48" s="59"/>
      <c r="V48" s="59"/>
      <c r="W48" s="88">
        <v>0.03319444444444444</v>
      </c>
      <c r="X48" s="59"/>
      <c r="Y48" s="59"/>
      <c r="Z48" s="88">
        <v>0.03320601851851852</v>
      </c>
      <c r="AA48" s="59"/>
      <c r="AB48" s="59"/>
      <c r="AC48" s="88">
        <v>0.03591435185185186</v>
      </c>
      <c r="AD48" s="59"/>
      <c r="AE48" s="59"/>
      <c r="AF48" s="115"/>
      <c r="AG48" s="118">
        <f t="shared" si="2"/>
        <v>0.030601851851851852</v>
      </c>
      <c r="AH48" s="91">
        <f t="shared" si="3"/>
        <v>0.03274884259259259</v>
      </c>
    </row>
    <row r="49" spans="1:34" ht="11.25">
      <c r="A49" s="95" t="s">
        <v>300</v>
      </c>
      <c r="B49" s="59">
        <v>140</v>
      </c>
      <c r="C49" s="53" t="s">
        <v>146</v>
      </c>
      <c r="D49" s="53" t="s">
        <v>144</v>
      </c>
      <c r="E49" s="53" t="s">
        <v>145</v>
      </c>
      <c r="F49" s="53" t="s">
        <v>35</v>
      </c>
      <c r="G49" s="59">
        <v>23</v>
      </c>
      <c r="H49" s="99" t="s">
        <v>147</v>
      </c>
      <c r="I49" s="101">
        <v>15</v>
      </c>
      <c r="J49" s="140">
        <v>5</v>
      </c>
      <c r="K49" s="101" t="s">
        <v>329</v>
      </c>
      <c r="L49" s="104" t="s">
        <v>330</v>
      </c>
      <c r="M49" s="110" t="s">
        <v>331</v>
      </c>
      <c r="N49" s="111" t="s">
        <v>332</v>
      </c>
      <c r="O49" s="108">
        <v>0.03131944444444445</v>
      </c>
      <c r="P49" s="59"/>
      <c r="Q49" s="59"/>
      <c r="R49" s="88">
        <v>0.03163194444444444</v>
      </c>
      <c r="S49" s="59"/>
      <c r="T49" s="59"/>
      <c r="U49" s="88">
        <v>0.0332175925925926</v>
      </c>
      <c r="V49" s="59"/>
      <c r="W49" s="59"/>
      <c r="X49" s="88">
        <v>0.03608796296296297</v>
      </c>
      <c r="Y49" s="59"/>
      <c r="Z49" s="59"/>
      <c r="AA49" s="88">
        <v>0.035902777777777777</v>
      </c>
      <c r="AB49" s="59"/>
      <c r="AC49" s="59"/>
      <c r="AD49" s="59"/>
      <c r="AE49" s="59"/>
      <c r="AF49" s="115"/>
      <c r="AG49" s="118">
        <f t="shared" si="2"/>
        <v>0.03131944444444445</v>
      </c>
      <c r="AH49" s="91">
        <f t="shared" si="3"/>
        <v>0.03324652777777778</v>
      </c>
    </row>
    <row r="50" spans="1:34" ht="11.25">
      <c r="A50" s="95"/>
      <c r="B50" s="59">
        <v>141</v>
      </c>
      <c r="C50" s="53"/>
      <c r="D50" s="53" t="s">
        <v>148</v>
      </c>
      <c r="E50" s="53" t="s">
        <v>149</v>
      </c>
      <c r="F50" s="53" t="s">
        <v>35</v>
      </c>
      <c r="G50" s="59">
        <v>19</v>
      </c>
      <c r="H50" s="99" t="s">
        <v>150</v>
      </c>
      <c r="I50" s="101"/>
      <c r="J50" s="140">
        <v>5</v>
      </c>
      <c r="K50" s="101"/>
      <c r="L50" s="104" t="s">
        <v>333</v>
      </c>
      <c r="M50" s="97"/>
      <c r="N50" s="141"/>
      <c r="O50" s="145"/>
      <c r="P50" s="88">
        <v>0.029386574074074075</v>
      </c>
      <c r="Q50" s="59"/>
      <c r="R50" s="59"/>
      <c r="S50" s="88">
        <v>0.028784722222222225</v>
      </c>
      <c r="T50" s="59"/>
      <c r="U50" s="59"/>
      <c r="V50" s="88">
        <v>0.03805555555555556</v>
      </c>
      <c r="W50" s="59"/>
      <c r="X50" s="59"/>
      <c r="Y50" s="88">
        <v>0.031053240740740742</v>
      </c>
      <c r="Z50" s="59"/>
      <c r="AA50" s="59"/>
      <c r="AB50" s="88">
        <v>0.030462962962962966</v>
      </c>
      <c r="AC50" s="59"/>
      <c r="AD50" s="59"/>
      <c r="AE50" s="59"/>
      <c r="AF50" s="115"/>
      <c r="AG50" s="118">
        <f t="shared" si="2"/>
        <v>0.028784722222222225</v>
      </c>
      <c r="AH50" s="91">
        <f t="shared" si="3"/>
        <v>0.031087962962962967</v>
      </c>
    </row>
    <row r="51" spans="1:34" ht="11.25">
      <c r="A51" s="95"/>
      <c r="B51" s="59">
        <v>142</v>
      </c>
      <c r="C51" s="53"/>
      <c r="D51" s="53" t="s">
        <v>151</v>
      </c>
      <c r="E51" s="53" t="s">
        <v>152</v>
      </c>
      <c r="F51" s="53" t="s">
        <v>153</v>
      </c>
      <c r="G51" s="59">
        <v>36</v>
      </c>
      <c r="H51" s="99" t="s">
        <v>263</v>
      </c>
      <c r="I51" s="101"/>
      <c r="J51" s="140">
        <v>5</v>
      </c>
      <c r="K51" s="101"/>
      <c r="L51" s="104" t="s">
        <v>334</v>
      </c>
      <c r="M51" s="97"/>
      <c r="N51" s="141"/>
      <c r="O51" s="145"/>
      <c r="P51" s="59"/>
      <c r="Q51" s="88">
        <v>0.030150462962962962</v>
      </c>
      <c r="R51" s="59"/>
      <c r="S51" s="59"/>
      <c r="T51" s="88">
        <v>0.031145833333333334</v>
      </c>
      <c r="U51" s="59"/>
      <c r="V51" s="59"/>
      <c r="W51" s="88">
        <v>0.031782407407407405</v>
      </c>
      <c r="X51" s="59"/>
      <c r="Y51" s="59"/>
      <c r="Z51" s="88">
        <v>0.032916666666666664</v>
      </c>
      <c r="AA51" s="59"/>
      <c r="AB51" s="59"/>
      <c r="AC51" s="88">
        <v>0.03445601851851852</v>
      </c>
      <c r="AD51" s="59"/>
      <c r="AE51" s="59"/>
      <c r="AF51" s="115"/>
      <c r="AG51" s="118">
        <f t="shared" si="2"/>
        <v>0.030150462962962962</v>
      </c>
      <c r="AH51" s="91">
        <f t="shared" si="3"/>
        <v>0.03176697530864197</v>
      </c>
    </row>
    <row r="52" spans="1:34" ht="11.25">
      <c r="A52" s="97" t="s">
        <v>439</v>
      </c>
      <c r="B52" s="59">
        <v>116</v>
      </c>
      <c r="C52" s="53" t="s">
        <v>156</v>
      </c>
      <c r="D52" s="53" t="s">
        <v>154</v>
      </c>
      <c r="E52" s="53" t="s">
        <v>155</v>
      </c>
      <c r="F52" s="53" t="s">
        <v>35</v>
      </c>
      <c r="G52" s="59">
        <v>22</v>
      </c>
      <c r="H52" s="99" t="s">
        <v>157</v>
      </c>
      <c r="I52" s="102">
        <v>15</v>
      </c>
      <c r="J52" s="141">
        <v>5</v>
      </c>
      <c r="K52" s="102" t="s">
        <v>335</v>
      </c>
      <c r="L52" s="105" t="s">
        <v>336</v>
      </c>
      <c r="M52" s="110" t="s">
        <v>337</v>
      </c>
      <c r="N52" s="111" t="s">
        <v>338</v>
      </c>
      <c r="O52" s="108">
        <v>0.0366087962962963</v>
      </c>
      <c r="P52" s="59"/>
      <c r="Q52" s="59"/>
      <c r="R52" s="88">
        <v>0.030034722222222223</v>
      </c>
      <c r="S52" s="59"/>
      <c r="T52" s="59"/>
      <c r="U52" s="88">
        <v>0.030208333333333334</v>
      </c>
      <c r="V52" s="59"/>
      <c r="W52" s="59"/>
      <c r="X52" s="88">
        <v>0.029664351851851855</v>
      </c>
      <c r="Y52" s="59"/>
      <c r="Z52" s="59"/>
      <c r="AA52" s="88">
        <v>0.033368055555555554</v>
      </c>
      <c r="AB52" s="59"/>
      <c r="AC52" s="59"/>
      <c r="AD52" s="59"/>
      <c r="AE52" s="59"/>
      <c r="AF52" s="115"/>
      <c r="AG52" s="118">
        <f t="shared" si="2"/>
        <v>0.029664351851851855</v>
      </c>
      <c r="AH52" s="91">
        <f t="shared" si="3"/>
        <v>0.03159143518518518</v>
      </c>
    </row>
    <row r="53" spans="1:34" ht="11.25">
      <c r="A53" s="97"/>
      <c r="B53" s="59">
        <v>117</v>
      </c>
      <c r="C53" s="53"/>
      <c r="D53" s="53" t="s">
        <v>158</v>
      </c>
      <c r="E53" s="53" t="s">
        <v>159</v>
      </c>
      <c r="F53" s="53" t="s">
        <v>35</v>
      </c>
      <c r="G53" s="59">
        <v>28</v>
      </c>
      <c r="H53" s="99" t="s">
        <v>160</v>
      </c>
      <c r="I53" s="102"/>
      <c r="J53" s="141">
        <v>5</v>
      </c>
      <c r="K53" s="102"/>
      <c r="L53" s="105" t="s">
        <v>339</v>
      </c>
      <c r="M53" s="97"/>
      <c r="N53" s="141"/>
      <c r="O53" s="145"/>
      <c r="P53" s="88">
        <v>0.03203703703703704</v>
      </c>
      <c r="Q53" s="59"/>
      <c r="R53" s="59"/>
      <c r="S53" s="88">
        <v>0.03072916666666667</v>
      </c>
      <c r="T53" s="59"/>
      <c r="U53" s="59"/>
      <c r="V53" s="88">
        <v>0.031712962962962964</v>
      </c>
      <c r="W53" s="59"/>
      <c r="X53" s="59"/>
      <c r="Y53" s="88">
        <v>0.030821759259259257</v>
      </c>
      <c r="Z53" s="59"/>
      <c r="AA53" s="59"/>
      <c r="AB53" s="88">
        <v>0.034201388888888885</v>
      </c>
      <c r="AC53" s="59"/>
      <c r="AD53" s="59"/>
      <c r="AE53" s="59"/>
      <c r="AF53" s="115"/>
      <c r="AG53" s="118">
        <f t="shared" si="2"/>
        <v>0.03072916666666667</v>
      </c>
      <c r="AH53" s="91">
        <f t="shared" si="3"/>
        <v>0.031705246913580246</v>
      </c>
    </row>
    <row r="54" spans="1:34" ht="11.25">
      <c r="A54" s="97"/>
      <c r="B54" s="59">
        <v>118</v>
      </c>
      <c r="C54" s="53"/>
      <c r="D54" s="53" t="s">
        <v>162</v>
      </c>
      <c r="E54" s="53" t="s">
        <v>163</v>
      </c>
      <c r="F54" s="53" t="s">
        <v>35</v>
      </c>
      <c r="G54" s="59">
        <v>25</v>
      </c>
      <c r="H54" s="99" t="s">
        <v>164</v>
      </c>
      <c r="I54" s="102"/>
      <c r="J54" s="141">
        <v>5</v>
      </c>
      <c r="K54" s="102"/>
      <c r="L54" s="105" t="s">
        <v>340</v>
      </c>
      <c r="M54" s="97"/>
      <c r="N54" s="141"/>
      <c r="O54" s="145"/>
      <c r="P54" s="59"/>
      <c r="Q54" s="88">
        <v>0.031747685185185184</v>
      </c>
      <c r="R54" s="59"/>
      <c r="S54" s="59"/>
      <c r="T54" s="88">
        <v>0.03333333333333333</v>
      </c>
      <c r="U54" s="59"/>
      <c r="V54" s="59"/>
      <c r="W54" s="88">
        <v>0.03387731481481481</v>
      </c>
      <c r="X54" s="59"/>
      <c r="Y54" s="59"/>
      <c r="Z54" s="88">
        <v>0.03471064814814815</v>
      </c>
      <c r="AA54" s="59"/>
      <c r="AB54" s="59"/>
      <c r="AC54" s="88">
        <v>0.036898148148148145</v>
      </c>
      <c r="AD54" s="59"/>
      <c r="AE54" s="59"/>
      <c r="AF54" s="115"/>
      <c r="AG54" s="118">
        <f t="shared" si="2"/>
        <v>0.031747685185185184</v>
      </c>
      <c r="AH54" s="91">
        <f t="shared" si="3"/>
        <v>0.03371913580246914</v>
      </c>
    </row>
    <row r="55" spans="1:34" ht="11.25">
      <c r="A55" s="95" t="s">
        <v>438</v>
      </c>
      <c r="B55" s="59">
        <v>125</v>
      </c>
      <c r="C55" s="53" t="s">
        <v>167</v>
      </c>
      <c r="D55" s="53" t="s">
        <v>165</v>
      </c>
      <c r="E55" s="53" t="s">
        <v>166</v>
      </c>
      <c r="F55" s="53" t="s">
        <v>98</v>
      </c>
      <c r="G55" s="59">
        <v>25</v>
      </c>
      <c r="H55" s="99" t="s">
        <v>168</v>
      </c>
      <c r="I55" s="101">
        <v>15</v>
      </c>
      <c r="J55" s="140">
        <v>5</v>
      </c>
      <c r="K55" s="101" t="s">
        <v>341</v>
      </c>
      <c r="L55" s="104" t="s">
        <v>342</v>
      </c>
      <c r="M55" s="110" t="s">
        <v>343</v>
      </c>
      <c r="N55" s="111" t="s">
        <v>344</v>
      </c>
      <c r="O55" s="108">
        <v>0.031099537037037037</v>
      </c>
      <c r="P55" s="59"/>
      <c r="Q55" s="59"/>
      <c r="R55" s="88">
        <v>0.031203703703703702</v>
      </c>
      <c r="S55" s="59"/>
      <c r="T55" s="59"/>
      <c r="U55" s="88">
        <v>0.03136574074074074</v>
      </c>
      <c r="V55" s="59"/>
      <c r="W55" s="59"/>
      <c r="X55" s="88">
        <v>0.03244212962962963</v>
      </c>
      <c r="Y55" s="59"/>
      <c r="Z55" s="59"/>
      <c r="AA55" s="88">
        <v>0.03542824074074074</v>
      </c>
      <c r="AB55" s="59"/>
      <c r="AC55" s="59"/>
      <c r="AD55" s="59"/>
      <c r="AE55" s="59"/>
      <c r="AF55" s="115"/>
      <c r="AG55" s="118">
        <f t="shared" si="2"/>
        <v>0.031099537037037037</v>
      </c>
      <c r="AH55" s="91">
        <f t="shared" si="3"/>
        <v>0.032106481481481486</v>
      </c>
    </row>
    <row r="56" spans="1:34" ht="11.25">
      <c r="A56" s="95"/>
      <c r="B56" s="59">
        <v>126</v>
      </c>
      <c r="C56" s="53"/>
      <c r="D56" s="53" t="s">
        <v>169</v>
      </c>
      <c r="E56" s="53" t="s">
        <v>170</v>
      </c>
      <c r="F56" s="53" t="s">
        <v>98</v>
      </c>
      <c r="G56" s="59">
        <v>28</v>
      </c>
      <c r="H56" s="99" t="s">
        <v>171</v>
      </c>
      <c r="I56" s="101"/>
      <c r="J56" s="140">
        <v>5</v>
      </c>
      <c r="K56" s="101"/>
      <c r="L56" s="104" t="s">
        <v>345</v>
      </c>
      <c r="M56" s="97"/>
      <c r="N56" s="141"/>
      <c r="O56" s="145"/>
      <c r="P56" s="88">
        <v>0.032372685185185185</v>
      </c>
      <c r="Q56" s="59"/>
      <c r="R56" s="59"/>
      <c r="S56" s="88">
        <v>0.031018518518518515</v>
      </c>
      <c r="T56" s="59"/>
      <c r="U56" s="59"/>
      <c r="V56" s="88">
        <v>0.033240740740740744</v>
      </c>
      <c r="W56" s="59"/>
      <c r="X56" s="59"/>
      <c r="Y56" s="88">
        <v>0.0334375</v>
      </c>
      <c r="Z56" s="59"/>
      <c r="AA56" s="59"/>
      <c r="AB56" s="88">
        <v>0.040324074074074075</v>
      </c>
      <c r="AC56" s="59"/>
      <c r="AD56" s="59"/>
      <c r="AE56" s="59"/>
      <c r="AF56" s="115"/>
      <c r="AG56" s="118">
        <f t="shared" si="2"/>
        <v>0.031018518518518515</v>
      </c>
      <c r="AH56" s="91">
        <f t="shared" si="3"/>
        <v>0.033568672839506174</v>
      </c>
    </row>
    <row r="57" spans="1:34" ht="11.25">
      <c r="A57" s="95"/>
      <c r="B57" s="59">
        <v>127</v>
      </c>
      <c r="C57" s="53"/>
      <c r="D57" s="53" t="s">
        <v>172</v>
      </c>
      <c r="E57" s="53" t="s">
        <v>173</v>
      </c>
      <c r="F57" s="53" t="s">
        <v>98</v>
      </c>
      <c r="G57" s="59">
        <v>27</v>
      </c>
      <c r="H57" s="99" t="s">
        <v>174</v>
      </c>
      <c r="I57" s="101"/>
      <c r="J57" s="140">
        <v>5</v>
      </c>
      <c r="K57" s="101"/>
      <c r="L57" s="104" t="s">
        <v>346</v>
      </c>
      <c r="M57" s="97"/>
      <c r="N57" s="141"/>
      <c r="O57" s="145"/>
      <c r="P57" s="59"/>
      <c r="Q57" s="88">
        <v>0.029664351851851855</v>
      </c>
      <c r="R57" s="59"/>
      <c r="S57" s="59"/>
      <c r="T57" s="88">
        <v>0.029953703703703705</v>
      </c>
      <c r="U57" s="59"/>
      <c r="V57" s="59"/>
      <c r="W57" s="88">
        <v>0.029444444444444443</v>
      </c>
      <c r="X57" s="59"/>
      <c r="Y57" s="59"/>
      <c r="Z57" s="88">
        <v>0.03125</v>
      </c>
      <c r="AA57" s="59"/>
      <c r="AB57" s="59"/>
      <c r="AC57" s="88">
        <v>0.03800925925925926</v>
      </c>
      <c r="AD57" s="59"/>
      <c r="AE57" s="59"/>
      <c r="AF57" s="115"/>
      <c r="AG57" s="118">
        <f t="shared" si="2"/>
        <v>0.029444444444444443</v>
      </c>
      <c r="AH57" s="91">
        <f t="shared" si="3"/>
        <v>0.031294367283950617</v>
      </c>
    </row>
    <row r="58" spans="1:34" ht="11.25">
      <c r="A58" s="97" t="s">
        <v>443</v>
      </c>
      <c r="B58" s="59">
        <v>104</v>
      </c>
      <c r="C58" s="53" t="s">
        <v>177</v>
      </c>
      <c r="D58" s="53" t="s">
        <v>175</v>
      </c>
      <c r="E58" s="53" t="s">
        <v>176</v>
      </c>
      <c r="F58" s="53" t="s">
        <v>179</v>
      </c>
      <c r="G58" s="59">
        <v>25</v>
      </c>
      <c r="H58" s="99" t="s">
        <v>178</v>
      </c>
      <c r="I58" s="102">
        <v>15</v>
      </c>
      <c r="J58" s="141">
        <v>5</v>
      </c>
      <c r="K58" s="102" t="s">
        <v>347</v>
      </c>
      <c r="L58" s="105" t="s">
        <v>348</v>
      </c>
      <c r="M58" s="110" t="s">
        <v>349</v>
      </c>
      <c r="N58" s="111" t="s">
        <v>350</v>
      </c>
      <c r="O58" s="108">
        <v>0.029375</v>
      </c>
      <c r="P58" s="59"/>
      <c r="Q58" s="59"/>
      <c r="R58" s="88">
        <v>0.029699074074074072</v>
      </c>
      <c r="S58" s="59"/>
      <c r="T58" s="88">
        <v>0.031099537037037037</v>
      </c>
      <c r="U58" s="59"/>
      <c r="V58" s="59"/>
      <c r="W58" s="88">
        <v>0.030243055555555554</v>
      </c>
      <c r="X58" s="59"/>
      <c r="Y58" s="59"/>
      <c r="Z58" s="88">
        <v>0.030972222222222224</v>
      </c>
      <c r="AA58" s="59"/>
      <c r="AB58" s="59"/>
      <c r="AC58" s="59"/>
      <c r="AD58" s="59"/>
      <c r="AE58" s="59"/>
      <c r="AF58" s="115"/>
      <c r="AG58" s="118">
        <f t="shared" si="2"/>
        <v>0.029375</v>
      </c>
      <c r="AH58" s="91">
        <f t="shared" si="3"/>
        <v>0.030127314814814815</v>
      </c>
    </row>
    <row r="59" spans="1:34" ht="11.25">
      <c r="A59" s="97"/>
      <c r="B59" s="59">
        <v>105</v>
      </c>
      <c r="C59" s="53"/>
      <c r="D59" s="53" t="s">
        <v>180</v>
      </c>
      <c r="E59" s="53" t="s">
        <v>181</v>
      </c>
      <c r="F59" s="53" t="s">
        <v>179</v>
      </c>
      <c r="G59" s="59">
        <v>34</v>
      </c>
      <c r="H59" s="99" t="s">
        <v>182</v>
      </c>
      <c r="I59" s="102"/>
      <c r="J59" s="141">
        <v>6</v>
      </c>
      <c r="K59" s="102"/>
      <c r="L59" s="105" t="s">
        <v>351</v>
      </c>
      <c r="M59" s="97"/>
      <c r="N59" s="141"/>
      <c r="O59" s="145"/>
      <c r="P59" s="59"/>
      <c r="Q59" s="88">
        <v>0.029375</v>
      </c>
      <c r="R59" s="59"/>
      <c r="S59" s="88">
        <v>0.0424074074074074</v>
      </c>
      <c r="T59" s="59"/>
      <c r="U59" s="59"/>
      <c r="V59" s="59"/>
      <c r="W59" s="59"/>
      <c r="X59" s="88">
        <v>0.030300925925925926</v>
      </c>
      <c r="Y59" s="88">
        <v>0.030949074074074077</v>
      </c>
      <c r="Z59" s="59"/>
      <c r="AA59" s="59"/>
      <c r="AB59" s="88">
        <v>0.04478009259259259</v>
      </c>
      <c r="AC59" s="88">
        <v>0.038703703703703705</v>
      </c>
      <c r="AD59" s="59"/>
      <c r="AE59" s="59"/>
      <c r="AF59" s="115"/>
      <c r="AG59" s="118">
        <f t="shared" si="2"/>
        <v>0.029375</v>
      </c>
      <c r="AH59" s="91">
        <f t="shared" si="3"/>
        <v>0.03512731481481481</v>
      </c>
    </row>
    <row r="60" spans="1:34" ht="11.25">
      <c r="A60" s="97"/>
      <c r="B60" s="59">
        <v>106</v>
      </c>
      <c r="C60" s="53"/>
      <c r="D60" s="53" t="s">
        <v>183</v>
      </c>
      <c r="E60" s="53" t="s">
        <v>184</v>
      </c>
      <c r="F60" s="53" t="s">
        <v>179</v>
      </c>
      <c r="G60" s="59">
        <v>32</v>
      </c>
      <c r="H60" s="99" t="s">
        <v>185</v>
      </c>
      <c r="I60" s="102"/>
      <c r="J60" s="141">
        <v>4</v>
      </c>
      <c r="K60" s="102"/>
      <c r="L60" s="105" t="s">
        <v>353</v>
      </c>
      <c r="M60" s="97"/>
      <c r="N60" s="141"/>
      <c r="O60" s="145"/>
      <c r="P60" s="88">
        <v>0.02974537037037037</v>
      </c>
      <c r="Q60" s="59"/>
      <c r="R60" s="59"/>
      <c r="S60" s="59"/>
      <c r="T60" s="59"/>
      <c r="U60" s="88">
        <v>0.0315625</v>
      </c>
      <c r="V60" s="88">
        <v>0.03304398148148149</v>
      </c>
      <c r="W60" s="59"/>
      <c r="X60" s="59"/>
      <c r="Y60" s="59"/>
      <c r="Z60" s="59"/>
      <c r="AA60" s="88">
        <v>0.036724537037037035</v>
      </c>
      <c r="AB60" s="59"/>
      <c r="AC60" s="59"/>
      <c r="AD60" s="59"/>
      <c r="AE60" s="59"/>
      <c r="AF60" s="115"/>
      <c r="AG60" s="118">
        <f t="shared" si="2"/>
        <v>0.02974537037037037</v>
      </c>
      <c r="AH60" s="91">
        <f t="shared" si="3"/>
        <v>0.032164351851851854</v>
      </c>
    </row>
    <row r="61" spans="1:34" ht="11.25">
      <c r="A61" s="95" t="s">
        <v>437</v>
      </c>
      <c r="B61" s="59">
        <v>113</v>
      </c>
      <c r="C61" s="53" t="s">
        <v>188</v>
      </c>
      <c r="D61" s="53" t="s">
        <v>186</v>
      </c>
      <c r="E61" s="53" t="s">
        <v>187</v>
      </c>
      <c r="F61" s="53" t="s">
        <v>98</v>
      </c>
      <c r="G61" s="59">
        <v>26</v>
      </c>
      <c r="H61" s="99" t="s">
        <v>189</v>
      </c>
      <c r="I61" s="101">
        <v>14</v>
      </c>
      <c r="J61" s="140">
        <v>5</v>
      </c>
      <c r="K61" s="101" t="s">
        <v>355</v>
      </c>
      <c r="L61" s="104" t="s">
        <v>356</v>
      </c>
      <c r="M61" s="110" t="s">
        <v>310</v>
      </c>
      <c r="N61" s="111" t="s">
        <v>310</v>
      </c>
      <c r="O61" s="108">
        <v>0.030393518518518518</v>
      </c>
      <c r="P61" s="59"/>
      <c r="Q61" s="59"/>
      <c r="R61" s="88">
        <v>0.035625</v>
      </c>
      <c r="S61" s="59"/>
      <c r="T61" s="59"/>
      <c r="U61" s="88">
        <v>0.03025462962962963</v>
      </c>
      <c r="V61" s="59"/>
      <c r="W61" s="59"/>
      <c r="X61" s="88">
        <v>0.03131944444444445</v>
      </c>
      <c r="Y61" s="59"/>
      <c r="Z61" s="59"/>
      <c r="AA61" s="88">
        <v>0.033483796296296296</v>
      </c>
      <c r="AB61" s="59"/>
      <c r="AC61" s="59"/>
      <c r="AD61" s="59"/>
      <c r="AE61" s="59"/>
      <c r="AF61" s="115"/>
      <c r="AG61" s="118">
        <f t="shared" si="2"/>
        <v>0.03025462962962963</v>
      </c>
      <c r="AH61" s="91">
        <f t="shared" si="3"/>
        <v>0.03188850308641975</v>
      </c>
    </row>
    <row r="62" spans="1:34" ht="11.25">
      <c r="A62" s="95"/>
      <c r="B62" s="59">
        <v>114</v>
      </c>
      <c r="C62" s="53"/>
      <c r="D62" s="53" t="s">
        <v>190</v>
      </c>
      <c r="E62" s="53" t="s">
        <v>191</v>
      </c>
      <c r="F62" s="53" t="s">
        <v>98</v>
      </c>
      <c r="G62" s="59">
        <v>35</v>
      </c>
      <c r="H62" s="99" t="s">
        <v>192</v>
      </c>
      <c r="I62" s="101"/>
      <c r="J62" s="140">
        <v>5</v>
      </c>
      <c r="K62" s="101"/>
      <c r="L62" s="104" t="s">
        <v>357</v>
      </c>
      <c r="M62" s="97"/>
      <c r="N62" s="141"/>
      <c r="O62" s="145"/>
      <c r="P62" s="88">
        <v>0.03740740740740741</v>
      </c>
      <c r="Q62" s="59"/>
      <c r="R62" s="59"/>
      <c r="S62" s="88">
        <v>0.030833333333333334</v>
      </c>
      <c r="T62" s="59"/>
      <c r="U62" s="59"/>
      <c r="V62" s="88">
        <v>0.031203703703703702</v>
      </c>
      <c r="W62" s="59"/>
      <c r="X62" s="59"/>
      <c r="Y62" s="88">
        <v>0.03211805555555556</v>
      </c>
      <c r="Z62" s="59"/>
      <c r="AA62" s="59"/>
      <c r="AB62" s="88">
        <v>0.03827546296296296</v>
      </c>
      <c r="AC62" s="59"/>
      <c r="AD62" s="59"/>
      <c r="AE62" s="59"/>
      <c r="AF62" s="115"/>
      <c r="AG62" s="118">
        <f t="shared" si="2"/>
        <v>0.030833333333333334</v>
      </c>
      <c r="AH62" s="91">
        <f t="shared" si="3"/>
        <v>0.03344521604938271</v>
      </c>
    </row>
    <row r="63" spans="1:34" ht="11.25">
      <c r="A63" s="95"/>
      <c r="B63" s="59">
        <v>115</v>
      </c>
      <c r="C63" s="53"/>
      <c r="D63" s="53" t="s">
        <v>193</v>
      </c>
      <c r="E63" s="53" t="s">
        <v>194</v>
      </c>
      <c r="F63" s="53" t="s">
        <v>98</v>
      </c>
      <c r="G63" s="59">
        <v>25</v>
      </c>
      <c r="H63" s="99" t="s">
        <v>195</v>
      </c>
      <c r="I63" s="101"/>
      <c r="J63" s="140">
        <v>4</v>
      </c>
      <c r="K63" s="101"/>
      <c r="L63" s="104" t="s">
        <v>358</v>
      </c>
      <c r="M63" s="97"/>
      <c r="N63" s="141"/>
      <c r="O63" s="145"/>
      <c r="P63" s="59"/>
      <c r="Q63" s="88">
        <v>0.03361111111111111</v>
      </c>
      <c r="R63" s="59"/>
      <c r="S63" s="59"/>
      <c r="T63" s="88">
        <v>0.032962962962962965</v>
      </c>
      <c r="U63" s="59"/>
      <c r="V63" s="59"/>
      <c r="W63" s="88">
        <v>0.033587962962962965</v>
      </c>
      <c r="X63" s="59"/>
      <c r="Y63" s="59"/>
      <c r="Z63" s="88">
        <v>0.03815972222222223</v>
      </c>
      <c r="AA63" s="59"/>
      <c r="AB63" s="59"/>
      <c r="AC63" s="59"/>
      <c r="AD63" s="59"/>
      <c r="AE63" s="59"/>
      <c r="AF63" s="115"/>
      <c r="AG63" s="118">
        <f t="shared" si="2"/>
        <v>0.032962962962962965</v>
      </c>
      <c r="AH63" s="91">
        <f t="shared" si="3"/>
        <v>0.03425694444444445</v>
      </c>
    </row>
    <row r="64" spans="1:34" ht="11.25">
      <c r="A64" s="97" t="s">
        <v>394</v>
      </c>
      <c r="B64" s="59">
        <v>119</v>
      </c>
      <c r="C64" s="53" t="s">
        <v>198</v>
      </c>
      <c r="D64" s="53" t="s">
        <v>196</v>
      </c>
      <c r="E64" s="53" t="s">
        <v>197</v>
      </c>
      <c r="F64" s="53" t="s">
        <v>35</v>
      </c>
      <c r="G64" s="59">
        <v>28</v>
      </c>
      <c r="H64" s="99" t="s">
        <v>199</v>
      </c>
      <c r="I64" s="102">
        <v>14</v>
      </c>
      <c r="J64" s="141">
        <v>5</v>
      </c>
      <c r="K64" s="102" t="s">
        <v>359</v>
      </c>
      <c r="L64" s="105" t="s">
        <v>360</v>
      </c>
      <c r="M64" s="110" t="s">
        <v>361</v>
      </c>
      <c r="N64" s="111" t="s">
        <v>361</v>
      </c>
      <c r="O64" s="108">
        <v>0.029166666666666664</v>
      </c>
      <c r="P64" s="59"/>
      <c r="Q64" s="59"/>
      <c r="R64" s="88">
        <v>0.02809027777777778</v>
      </c>
      <c r="S64" s="59"/>
      <c r="T64" s="59"/>
      <c r="U64" s="88">
        <v>0.02832175925925926</v>
      </c>
      <c r="V64" s="59"/>
      <c r="W64" s="59"/>
      <c r="X64" s="88">
        <v>0.0284375</v>
      </c>
      <c r="Y64" s="59"/>
      <c r="Z64" s="59"/>
      <c r="AA64" s="88">
        <v>0.030833333333333334</v>
      </c>
      <c r="AB64" s="59"/>
      <c r="AC64" s="59"/>
      <c r="AD64" s="59"/>
      <c r="AE64" s="59"/>
      <c r="AF64" s="115"/>
      <c r="AG64" s="118">
        <f t="shared" si="2"/>
        <v>0.02809027777777778</v>
      </c>
      <c r="AH64" s="91">
        <f t="shared" si="3"/>
        <v>0.028823302469135805</v>
      </c>
    </row>
    <row r="65" spans="1:34" ht="11.25">
      <c r="A65" s="97"/>
      <c r="B65" s="59">
        <v>120</v>
      </c>
      <c r="C65" s="53"/>
      <c r="D65" s="53" t="s">
        <v>200</v>
      </c>
      <c r="E65" s="53" t="s">
        <v>201</v>
      </c>
      <c r="F65" s="53" t="s">
        <v>35</v>
      </c>
      <c r="G65" s="59">
        <v>27</v>
      </c>
      <c r="H65" s="99" t="s">
        <v>202</v>
      </c>
      <c r="I65" s="102"/>
      <c r="J65" s="141">
        <v>4</v>
      </c>
      <c r="K65" s="102"/>
      <c r="L65" s="105" t="s">
        <v>362</v>
      </c>
      <c r="M65" s="97"/>
      <c r="N65" s="141"/>
      <c r="O65" s="145"/>
      <c r="P65" s="59"/>
      <c r="Q65" s="88">
        <v>0.029652777777777778</v>
      </c>
      <c r="R65" s="59"/>
      <c r="S65" s="59"/>
      <c r="T65" s="88">
        <v>0.03262731481481482</v>
      </c>
      <c r="U65" s="59"/>
      <c r="V65" s="59"/>
      <c r="W65" s="88">
        <v>0.031516203703703706</v>
      </c>
      <c r="X65" s="59"/>
      <c r="Y65" s="59"/>
      <c r="Z65" s="88">
        <v>0.031655092592592596</v>
      </c>
      <c r="AA65" s="59"/>
      <c r="AB65" s="59"/>
      <c r="AC65" s="59"/>
      <c r="AD65" s="59"/>
      <c r="AE65" s="59"/>
      <c r="AF65" s="115"/>
      <c r="AG65" s="118">
        <f t="shared" si="2"/>
        <v>0.029652777777777778</v>
      </c>
      <c r="AH65" s="91">
        <f t="shared" si="3"/>
        <v>0.031020833333333338</v>
      </c>
    </row>
    <row r="66" spans="1:34" ht="12" thickBot="1">
      <c r="A66" s="98"/>
      <c r="B66" s="63">
        <v>121</v>
      </c>
      <c r="C66" s="64"/>
      <c r="D66" s="64" t="s">
        <v>203</v>
      </c>
      <c r="E66" s="64" t="s">
        <v>204</v>
      </c>
      <c r="F66" s="64" t="s">
        <v>35</v>
      </c>
      <c r="G66" s="63">
        <v>35</v>
      </c>
      <c r="H66" s="100" t="s">
        <v>205</v>
      </c>
      <c r="I66" s="106"/>
      <c r="J66" s="142">
        <v>5</v>
      </c>
      <c r="K66" s="106"/>
      <c r="L66" s="107" t="s">
        <v>363</v>
      </c>
      <c r="M66" s="98"/>
      <c r="N66" s="142"/>
      <c r="O66" s="146"/>
      <c r="P66" s="92">
        <v>0.03740740740740741</v>
      </c>
      <c r="Q66" s="63"/>
      <c r="R66" s="63"/>
      <c r="S66" s="92">
        <v>0.030208333333333334</v>
      </c>
      <c r="T66" s="63"/>
      <c r="U66" s="63"/>
      <c r="V66" s="92">
        <v>0.032962962962962965</v>
      </c>
      <c r="W66" s="63"/>
      <c r="X66" s="63"/>
      <c r="Y66" s="92">
        <v>0.032997685185185185</v>
      </c>
      <c r="Z66" s="63"/>
      <c r="AA66" s="63"/>
      <c r="AB66" s="92">
        <v>0.08233796296296296</v>
      </c>
      <c r="AC66" s="63"/>
      <c r="AD66" s="63"/>
      <c r="AE66" s="63"/>
      <c r="AF66" s="116"/>
      <c r="AG66" s="119">
        <f t="shared" si="2"/>
        <v>0.030208333333333334</v>
      </c>
      <c r="AH66" s="93">
        <f t="shared" si="3"/>
        <v>0.0410204475308642</v>
      </c>
    </row>
    <row r="67" spans="1:34" ht="12" thickBot="1">
      <c r="A67" s="82"/>
      <c r="B67" s="68"/>
      <c r="C67" s="68"/>
      <c r="D67" s="82"/>
      <c r="E67" s="68"/>
      <c r="F67" s="68"/>
      <c r="G67" s="82"/>
      <c r="H67" s="68"/>
      <c r="I67" s="68"/>
      <c r="J67" s="82"/>
      <c r="K67" s="68"/>
      <c r="L67" s="68"/>
      <c r="M67" s="82"/>
      <c r="R67" s="83"/>
      <c r="S67" s="83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</row>
    <row r="68" spans="1:14" ht="15" thickBot="1">
      <c r="A68" s="86" t="s">
        <v>464</v>
      </c>
      <c r="I68" s="230" t="s">
        <v>9</v>
      </c>
      <c r="J68" s="231"/>
      <c r="K68" s="230" t="s">
        <v>447</v>
      </c>
      <c r="L68" s="231"/>
      <c r="M68" s="230" t="s">
        <v>451</v>
      </c>
      <c r="N68" s="231"/>
    </row>
    <row r="69" spans="1:32" s="81" customFormat="1" ht="12" thickBot="1">
      <c r="A69" s="132" t="s">
        <v>0</v>
      </c>
      <c r="B69" s="133" t="s">
        <v>1</v>
      </c>
      <c r="C69" s="133" t="s">
        <v>5</v>
      </c>
      <c r="D69" s="133" t="s">
        <v>3</v>
      </c>
      <c r="E69" s="133" t="s">
        <v>4</v>
      </c>
      <c r="F69" s="133" t="s">
        <v>8</v>
      </c>
      <c r="G69" s="133" t="s">
        <v>6</v>
      </c>
      <c r="H69" s="134" t="s">
        <v>7</v>
      </c>
      <c r="I69" s="153" t="s">
        <v>462</v>
      </c>
      <c r="J69" s="154" t="s">
        <v>463</v>
      </c>
      <c r="K69" s="153" t="s">
        <v>462</v>
      </c>
      <c r="L69" s="154" t="s">
        <v>463</v>
      </c>
      <c r="M69" s="153" t="s">
        <v>452</v>
      </c>
      <c r="N69" s="154" t="s">
        <v>453</v>
      </c>
      <c r="O69" s="136" t="s">
        <v>10</v>
      </c>
      <c r="P69" s="133" t="s">
        <v>11</v>
      </c>
      <c r="Q69" s="133" t="s">
        <v>12</v>
      </c>
      <c r="R69" s="133" t="s">
        <v>13</v>
      </c>
      <c r="S69" s="133" t="s">
        <v>14</v>
      </c>
      <c r="T69" s="133" t="s">
        <v>15</v>
      </c>
      <c r="U69" s="133" t="s">
        <v>16</v>
      </c>
      <c r="V69" s="133" t="s">
        <v>17</v>
      </c>
      <c r="W69" s="133" t="s">
        <v>18</v>
      </c>
      <c r="X69" s="133" t="s">
        <v>19</v>
      </c>
      <c r="Y69" s="133" t="s">
        <v>20</v>
      </c>
      <c r="Z69" s="133" t="s">
        <v>21</v>
      </c>
      <c r="AA69" s="133" t="s">
        <v>22</v>
      </c>
      <c r="AB69" s="133" t="s">
        <v>23</v>
      </c>
      <c r="AC69" s="133" t="s">
        <v>458</v>
      </c>
      <c r="AD69" s="134" t="s">
        <v>459</v>
      </c>
      <c r="AE69" s="132" t="s">
        <v>454</v>
      </c>
      <c r="AF69" s="135" t="s">
        <v>455</v>
      </c>
    </row>
    <row r="70" spans="1:32" ht="11.25">
      <c r="A70" s="137" t="s">
        <v>442</v>
      </c>
      <c r="B70" s="121">
        <v>216</v>
      </c>
      <c r="C70" s="47" t="s">
        <v>209</v>
      </c>
      <c r="D70" s="47" t="s">
        <v>207</v>
      </c>
      <c r="E70" s="47" t="s">
        <v>208</v>
      </c>
      <c r="F70" s="47" t="s">
        <v>153</v>
      </c>
      <c r="G70" s="121">
        <v>25</v>
      </c>
      <c r="H70" s="122" t="s">
        <v>210</v>
      </c>
      <c r="I70" s="123">
        <v>16</v>
      </c>
      <c r="J70" s="139">
        <v>6</v>
      </c>
      <c r="K70" s="123" t="s">
        <v>364</v>
      </c>
      <c r="L70" s="143" t="s">
        <v>365</v>
      </c>
      <c r="M70" s="125"/>
      <c r="N70" s="126"/>
      <c r="O70" s="127">
        <v>0.026157407407407407</v>
      </c>
      <c r="P70" s="121"/>
      <c r="Q70" s="128">
        <v>0.04362268518518519</v>
      </c>
      <c r="R70" s="121"/>
      <c r="S70" s="128">
        <v>0.028125</v>
      </c>
      <c r="T70" s="121"/>
      <c r="U70" s="121"/>
      <c r="V70" s="128">
        <v>0.02763888888888889</v>
      </c>
      <c r="W70" s="121"/>
      <c r="X70" s="121"/>
      <c r="Y70" s="121"/>
      <c r="Z70" s="128">
        <v>0.026875</v>
      </c>
      <c r="AA70" s="121"/>
      <c r="AB70" s="121"/>
      <c r="AC70" s="128">
        <v>0.028877314814814817</v>
      </c>
      <c r="AD70" s="151"/>
      <c r="AE70" s="152">
        <f>MIN(O70:AD70)</f>
        <v>0.026157407407407407</v>
      </c>
      <c r="AF70" s="138">
        <f>AVERAGE(O70:AD70)</f>
        <v>0.03021604938271605</v>
      </c>
    </row>
    <row r="71" spans="1:32" ht="11.25">
      <c r="A71" s="95"/>
      <c r="B71" s="59">
        <v>217</v>
      </c>
      <c r="C71" s="53"/>
      <c r="D71" s="53" t="s">
        <v>211</v>
      </c>
      <c r="E71" s="53" t="s">
        <v>212</v>
      </c>
      <c r="F71" s="53" t="s">
        <v>153</v>
      </c>
      <c r="G71" s="59">
        <v>26</v>
      </c>
      <c r="H71" s="99" t="s">
        <v>213</v>
      </c>
      <c r="I71" s="101"/>
      <c r="J71" s="140">
        <v>4</v>
      </c>
      <c r="K71" s="101"/>
      <c r="L71" s="104" t="s">
        <v>366</v>
      </c>
      <c r="M71" s="97"/>
      <c r="N71" s="141"/>
      <c r="O71" s="145"/>
      <c r="P71" s="59"/>
      <c r="Q71" s="59"/>
      <c r="R71" s="59"/>
      <c r="S71" s="59"/>
      <c r="T71" s="88">
        <v>0.02800925925925926</v>
      </c>
      <c r="U71" s="59"/>
      <c r="V71" s="59"/>
      <c r="W71" s="88">
        <v>0.028645833333333332</v>
      </c>
      <c r="X71" s="59"/>
      <c r="Y71" s="88">
        <v>0.02888888888888889</v>
      </c>
      <c r="Z71" s="59"/>
      <c r="AA71" s="59"/>
      <c r="AB71" s="88">
        <v>0.03269675925925926</v>
      </c>
      <c r="AC71" s="59"/>
      <c r="AD71" s="115"/>
      <c r="AE71" s="118">
        <f aca="true" t="shared" si="4" ref="AE71:AE90">MIN(O71:AD71)</f>
        <v>0.02800925925925926</v>
      </c>
      <c r="AF71" s="91">
        <f aca="true" t="shared" si="5" ref="AF71:AF90">AVERAGE(O71:AD71)</f>
        <v>0.029560185185185186</v>
      </c>
    </row>
    <row r="72" spans="1:32" ht="11.25">
      <c r="A72" s="95"/>
      <c r="B72" s="59">
        <v>218</v>
      </c>
      <c r="C72" s="53"/>
      <c r="D72" s="53" t="s">
        <v>214</v>
      </c>
      <c r="E72" s="53" t="s">
        <v>215</v>
      </c>
      <c r="F72" s="53" t="s">
        <v>35</v>
      </c>
      <c r="G72" s="59">
        <v>28</v>
      </c>
      <c r="H72" s="99" t="s">
        <v>216</v>
      </c>
      <c r="I72" s="101"/>
      <c r="J72" s="140">
        <v>6</v>
      </c>
      <c r="K72" s="101"/>
      <c r="L72" s="104" t="s">
        <v>367</v>
      </c>
      <c r="M72" s="97"/>
      <c r="N72" s="141"/>
      <c r="O72" s="145"/>
      <c r="P72" s="88">
        <v>0.027685185185185188</v>
      </c>
      <c r="Q72" s="59"/>
      <c r="R72" s="88">
        <v>0.027615740740740743</v>
      </c>
      <c r="S72" s="59"/>
      <c r="T72" s="59"/>
      <c r="U72" s="88">
        <v>0.027650462962962963</v>
      </c>
      <c r="V72" s="59"/>
      <c r="W72" s="59"/>
      <c r="X72" s="88">
        <v>0.028587962962962964</v>
      </c>
      <c r="Y72" s="59"/>
      <c r="Z72" s="59"/>
      <c r="AA72" s="88">
        <v>0.02884259259259259</v>
      </c>
      <c r="AB72" s="59"/>
      <c r="AC72" s="59"/>
      <c r="AD72" s="114">
        <v>0.032511574074074075</v>
      </c>
      <c r="AE72" s="118">
        <f t="shared" si="4"/>
        <v>0.027615740740740743</v>
      </c>
      <c r="AF72" s="91">
        <f t="shared" si="5"/>
        <v>0.028815586419753087</v>
      </c>
    </row>
    <row r="73" spans="1:32" ht="11.25">
      <c r="A73" s="96" t="s">
        <v>441</v>
      </c>
      <c r="B73" s="59">
        <v>210</v>
      </c>
      <c r="C73" s="53" t="s">
        <v>219</v>
      </c>
      <c r="D73" s="53" t="s">
        <v>217</v>
      </c>
      <c r="E73" s="53" t="s">
        <v>218</v>
      </c>
      <c r="F73" s="53" t="s">
        <v>35</v>
      </c>
      <c r="G73" s="59">
        <v>21</v>
      </c>
      <c r="H73" s="99" t="s">
        <v>220</v>
      </c>
      <c r="I73" s="102">
        <v>16</v>
      </c>
      <c r="J73" s="141">
        <v>4</v>
      </c>
      <c r="K73" s="102" t="s">
        <v>368</v>
      </c>
      <c r="L73" s="105" t="s">
        <v>369</v>
      </c>
      <c r="M73" s="110" t="s">
        <v>370</v>
      </c>
      <c r="N73" s="111" t="s">
        <v>370</v>
      </c>
      <c r="O73" s="145"/>
      <c r="P73" s="59"/>
      <c r="Q73" s="88">
        <v>0.055636574074074074</v>
      </c>
      <c r="R73" s="59"/>
      <c r="S73" s="59"/>
      <c r="T73" s="59"/>
      <c r="U73" s="59"/>
      <c r="V73" s="88">
        <v>0.03</v>
      </c>
      <c r="W73" s="59"/>
      <c r="X73" s="59"/>
      <c r="Y73" s="88">
        <v>0.030185185185185186</v>
      </c>
      <c r="Z73" s="59"/>
      <c r="AA73" s="59"/>
      <c r="AB73" s="88">
        <v>0.03478009259259259</v>
      </c>
      <c r="AC73" s="59"/>
      <c r="AD73" s="115"/>
      <c r="AE73" s="118">
        <f t="shared" si="4"/>
        <v>0.03</v>
      </c>
      <c r="AF73" s="91">
        <f t="shared" si="5"/>
        <v>0.03765046296296296</v>
      </c>
    </row>
    <row r="74" spans="1:32" ht="11.25">
      <c r="A74" s="97"/>
      <c r="B74" s="59">
        <v>211</v>
      </c>
      <c r="C74" s="53"/>
      <c r="D74" s="53" t="s">
        <v>221</v>
      </c>
      <c r="E74" s="53" t="s">
        <v>222</v>
      </c>
      <c r="F74" s="53" t="s">
        <v>224</v>
      </c>
      <c r="G74" s="59">
        <v>24</v>
      </c>
      <c r="H74" s="99" t="s">
        <v>223</v>
      </c>
      <c r="I74" s="102"/>
      <c r="J74" s="141">
        <v>6</v>
      </c>
      <c r="K74" s="102"/>
      <c r="L74" s="105" t="s">
        <v>371</v>
      </c>
      <c r="M74" s="97"/>
      <c r="N74" s="141"/>
      <c r="O74" s="145"/>
      <c r="P74" s="88">
        <v>0.02763888888888889</v>
      </c>
      <c r="Q74" s="59"/>
      <c r="R74" s="59"/>
      <c r="S74" s="88">
        <v>0.027349537037037037</v>
      </c>
      <c r="T74" s="59"/>
      <c r="U74" s="88">
        <v>0.028449074074074075</v>
      </c>
      <c r="V74" s="59"/>
      <c r="W74" s="59"/>
      <c r="X74" s="88">
        <v>0.027314814814814816</v>
      </c>
      <c r="Y74" s="59"/>
      <c r="Z74" s="59"/>
      <c r="AA74" s="88">
        <v>0.029317129629629634</v>
      </c>
      <c r="AB74" s="59"/>
      <c r="AC74" s="59"/>
      <c r="AD74" s="114">
        <v>0.03008101851851852</v>
      </c>
      <c r="AE74" s="118">
        <f t="shared" si="4"/>
        <v>0.027314814814814816</v>
      </c>
      <c r="AF74" s="91">
        <f t="shared" si="5"/>
        <v>0.02835841049382716</v>
      </c>
    </row>
    <row r="75" spans="1:32" ht="11.25">
      <c r="A75" s="97"/>
      <c r="B75" s="59">
        <v>212</v>
      </c>
      <c r="C75" s="53"/>
      <c r="D75" s="53" t="s">
        <v>225</v>
      </c>
      <c r="E75" s="53" t="s">
        <v>226</v>
      </c>
      <c r="F75" s="53" t="s">
        <v>228</v>
      </c>
      <c r="G75" s="59">
        <v>26</v>
      </c>
      <c r="H75" s="99" t="s">
        <v>227</v>
      </c>
      <c r="I75" s="102"/>
      <c r="J75" s="141">
        <v>6</v>
      </c>
      <c r="K75" s="102"/>
      <c r="L75" s="105" t="s">
        <v>372</v>
      </c>
      <c r="M75" s="97"/>
      <c r="N75" s="141"/>
      <c r="O75" s="108">
        <v>0.026203703703703705</v>
      </c>
      <c r="P75" s="59"/>
      <c r="Q75" s="59"/>
      <c r="R75" s="88">
        <v>0.025775462962962962</v>
      </c>
      <c r="S75" s="59"/>
      <c r="T75" s="88">
        <v>0.026331018518518517</v>
      </c>
      <c r="U75" s="59"/>
      <c r="V75" s="59"/>
      <c r="W75" s="88">
        <v>0.025821759259259256</v>
      </c>
      <c r="X75" s="59"/>
      <c r="Y75" s="59"/>
      <c r="Z75" s="88">
        <v>0.025659722222222223</v>
      </c>
      <c r="AA75" s="59"/>
      <c r="AB75" s="59"/>
      <c r="AC75" s="88">
        <v>0.02693287037037037</v>
      </c>
      <c r="AD75" s="115"/>
      <c r="AE75" s="118">
        <f t="shared" si="4"/>
        <v>0.025659722222222223</v>
      </c>
      <c r="AF75" s="91">
        <f t="shared" si="5"/>
        <v>0.0261207561728395</v>
      </c>
    </row>
    <row r="76" spans="1:32" ht="11.25">
      <c r="A76" s="94" t="s">
        <v>440</v>
      </c>
      <c r="B76" s="59">
        <v>222</v>
      </c>
      <c r="C76" s="53" t="s">
        <v>231</v>
      </c>
      <c r="D76" s="53" t="s">
        <v>229</v>
      </c>
      <c r="E76" s="53" t="s">
        <v>230</v>
      </c>
      <c r="F76" s="53" t="s">
        <v>117</v>
      </c>
      <c r="G76" s="59">
        <v>20</v>
      </c>
      <c r="H76" s="99" t="s">
        <v>232</v>
      </c>
      <c r="I76" s="101">
        <v>16</v>
      </c>
      <c r="J76" s="140">
        <v>6</v>
      </c>
      <c r="K76" s="101" t="s">
        <v>373</v>
      </c>
      <c r="L76" s="104" t="s">
        <v>374</v>
      </c>
      <c r="M76" s="110" t="s">
        <v>375</v>
      </c>
      <c r="N76" s="111" t="s">
        <v>376</v>
      </c>
      <c r="O76" s="108">
        <v>0.02685185185185185</v>
      </c>
      <c r="P76" s="59"/>
      <c r="Q76" s="59"/>
      <c r="R76" s="88">
        <v>0.0271875</v>
      </c>
      <c r="S76" s="59"/>
      <c r="T76" s="59"/>
      <c r="U76" s="88">
        <v>0.028414351851851847</v>
      </c>
      <c r="V76" s="59"/>
      <c r="W76" s="59"/>
      <c r="X76" s="88">
        <v>0.029490740740740744</v>
      </c>
      <c r="Y76" s="59"/>
      <c r="Z76" s="59"/>
      <c r="AA76" s="88">
        <v>0.028391203703703707</v>
      </c>
      <c r="AB76" s="59"/>
      <c r="AC76" s="88">
        <v>0.02972222222222222</v>
      </c>
      <c r="AD76" s="115"/>
      <c r="AE76" s="118">
        <f t="shared" si="4"/>
        <v>0.02685185185185185</v>
      </c>
      <c r="AF76" s="91">
        <f t="shared" si="5"/>
        <v>0.028342978395061724</v>
      </c>
    </row>
    <row r="77" spans="1:32" ht="11.25">
      <c r="A77" s="95"/>
      <c r="B77" s="59">
        <v>223</v>
      </c>
      <c r="C77" s="53"/>
      <c r="D77" s="53" t="s">
        <v>233</v>
      </c>
      <c r="E77" s="53" t="s">
        <v>234</v>
      </c>
      <c r="F77" s="53" t="s">
        <v>117</v>
      </c>
      <c r="G77" s="59">
        <v>26</v>
      </c>
      <c r="H77" s="99" t="s">
        <v>235</v>
      </c>
      <c r="I77" s="101"/>
      <c r="J77" s="140">
        <v>6</v>
      </c>
      <c r="K77" s="101"/>
      <c r="L77" s="104" t="s">
        <v>377</v>
      </c>
      <c r="M77" s="97"/>
      <c r="N77" s="141"/>
      <c r="O77" s="145"/>
      <c r="P77" s="88">
        <v>0.028680555555555553</v>
      </c>
      <c r="Q77" s="59"/>
      <c r="R77" s="59"/>
      <c r="S77" s="88">
        <v>0.02802083333333333</v>
      </c>
      <c r="T77" s="59"/>
      <c r="U77" s="59"/>
      <c r="V77" s="88">
        <v>0.02888888888888889</v>
      </c>
      <c r="W77" s="59"/>
      <c r="X77" s="59"/>
      <c r="Y77" s="88">
        <v>0.02888888888888889</v>
      </c>
      <c r="Z77" s="59"/>
      <c r="AA77" s="59"/>
      <c r="AB77" s="88">
        <v>0.03085648148148148</v>
      </c>
      <c r="AC77" s="59"/>
      <c r="AD77" s="114">
        <v>0.034756944444444444</v>
      </c>
      <c r="AE77" s="118">
        <f t="shared" si="4"/>
        <v>0.02802083333333333</v>
      </c>
      <c r="AF77" s="91">
        <f t="shared" si="5"/>
        <v>0.03001543209876543</v>
      </c>
    </row>
    <row r="78" spans="1:32" ht="11.25">
      <c r="A78" s="95"/>
      <c r="B78" s="59">
        <v>224</v>
      </c>
      <c r="C78" s="53"/>
      <c r="D78" s="53" t="s">
        <v>236</v>
      </c>
      <c r="E78" s="53" t="s">
        <v>237</v>
      </c>
      <c r="F78" s="53" t="s">
        <v>117</v>
      </c>
      <c r="G78" s="59">
        <v>26</v>
      </c>
      <c r="H78" s="99" t="s">
        <v>238</v>
      </c>
      <c r="I78" s="101"/>
      <c r="J78" s="140">
        <v>4</v>
      </c>
      <c r="K78" s="101"/>
      <c r="L78" s="104" t="s">
        <v>378</v>
      </c>
      <c r="M78" s="97"/>
      <c r="N78" s="141"/>
      <c r="O78" s="145"/>
      <c r="P78" s="59"/>
      <c r="Q78" s="88">
        <v>0.033402777777777774</v>
      </c>
      <c r="R78" s="59"/>
      <c r="S78" s="59"/>
      <c r="T78" s="88">
        <v>0.0334375</v>
      </c>
      <c r="U78" s="59"/>
      <c r="V78" s="59"/>
      <c r="W78" s="88">
        <v>0.034212962962962966</v>
      </c>
      <c r="X78" s="59"/>
      <c r="Y78" s="59"/>
      <c r="Z78" s="88">
        <v>0.03546296296296297</v>
      </c>
      <c r="AA78" s="59"/>
      <c r="AB78" s="59"/>
      <c r="AC78" s="59"/>
      <c r="AD78" s="115"/>
      <c r="AE78" s="118">
        <f t="shared" si="4"/>
        <v>0.033402777777777774</v>
      </c>
      <c r="AF78" s="91">
        <f t="shared" si="5"/>
        <v>0.03412905092592593</v>
      </c>
    </row>
    <row r="79" spans="1:32" ht="11.25">
      <c r="A79" s="97" t="s">
        <v>352</v>
      </c>
      <c r="B79" s="59">
        <v>204</v>
      </c>
      <c r="C79" s="53" t="s">
        <v>241</v>
      </c>
      <c r="D79" s="53" t="s">
        <v>239</v>
      </c>
      <c r="E79" s="53" t="s">
        <v>240</v>
      </c>
      <c r="F79" s="53" t="s">
        <v>98</v>
      </c>
      <c r="G79" s="59">
        <v>25</v>
      </c>
      <c r="H79" s="99" t="s">
        <v>242</v>
      </c>
      <c r="I79" s="102">
        <v>15</v>
      </c>
      <c r="J79" s="141">
        <v>6</v>
      </c>
      <c r="K79" s="102" t="s">
        <v>379</v>
      </c>
      <c r="L79" s="105" t="s">
        <v>380</v>
      </c>
      <c r="M79" s="110" t="s">
        <v>310</v>
      </c>
      <c r="N79" s="111" t="s">
        <v>310</v>
      </c>
      <c r="O79" s="108">
        <v>0.02711805555555555</v>
      </c>
      <c r="P79" s="59"/>
      <c r="Q79" s="59"/>
      <c r="R79" s="88">
        <v>0.02693287037037037</v>
      </c>
      <c r="S79" s="59"/>
      <c r="T79" s="59"/>
      <c r="U79" s="88">
        <v>0.02697916666666667</v>
      </c>
      <c r="V79" s="59"/>
      <c r="W79" s="59"/>
      <c r="X79" s="88">
        <v>0.02736111111111111</v>
      </c>
      <c r="Y79" s="59"/>
      <c r="Z79" s="59"/>
      <c r="AA79" s="88">
        <v>0.029097222222222222</v>
      </c>
      <c r="AB79" s="59"/>
      <c r="AC79" s="88">
        <v>0.031504629629629625</v>
      </c>
      <c r="AD79" s="115"/>
      <c r="AE79" s="118">
        <f t="shared" si="4"/>
        <v>0.02693287037037037</v>
      </c>
      <c r="AF79" s="91">
        <f t="shared" si="5"/>
        <v>0.028165509259259258</v>
      </c>
    </row>
    <row r="80" spans="1:32" ht="11.25">
      <c r="A80" s="97"/>
      <c r="B80" s="59">
        <v>205</v>
      </c>
      <c r="C80" s="53"/>
      <c r="D80" s="53" t="s">
        <v>244</v>
      </c>
      <c r="E80" s="53" t="s">
        <v>245</v>
      </c>
      <c r="F80" s="53" t="s">
        <v>98</v>
      </c>
      <c r="G80" s="59">
        <v>19</v>
      </c>
      <c r="H80" s="99" t="s">
        <v>246</v>
      </c>
      <c r="I80" s="102"/>
      <c r="J80" s="141">
        <v>4</v>
      </c>
      <c r="K80" s="102"/>
      <c r="L80" s="105" t="s">
        <v>381</v>
      </c>
      <c r="M80" s="97"/>
      <c r="N80" s="141"/>
      <c r="O80" s="145"/>
      <c r="P80" s="59"/>
      <c r="Q80" s="88">
        <v>0.033032407407407406</v>
      </c>
      <c r="R80" s="59"/>
      <c r="S80" s="59"/>
      <c r="T80" s="88">
        <v>0.03353009259259259</v>
      </c>
      <c r="U80" s="59"/>
      <c r="V80" s="59"/>
      <c r="W80" s="88">
        <v>0.03449074074074074</v>
      </c>
      <c r="X80" s="59"/>
      <c r="Y80" s="59"/>
      <c r="Z80" s="88">
        <v>0.03454861111111111</v>
      </c>
      <c r="AA80" s="59"/>
      <c r="AB80" s="59"/>
      <c r="AC80" s="59"/>
      <c r="AD80" s="115"/>
      <c r="AE80" s="118">
        <f t="shared" si="4"/>
        <v>0.033032407407407406</v>
      </c>
      <c r="AF80" s="91">
        <f t="shared" si="5"/>
        <v>0.033900462962962966</v>
      </c>
    </row>
    <row r="81" spans="1:32" ht="11.25">
      <c r="A81" s="97"/>
      <c r="B81" s="59">
        <v>206</v>
      </c>
      <c r="C81" s="53"/>
      <c r="D81" s="53" t="s">
        <v>247</v>
      </c>
      <c r="E81" s="53" t="s">
        <v>248</v>
      </c>
      <c r="F81" s="53" t="s">
        <v>98</v>
      </c>
      <c r="G81" s="59">
        <v>23</v>
      </c>
      <c r="H81" s="99" t="s">
        <v>249</v>
      </c>
      <c r="I81" s="102"/>
      <c r="J81" s="141">
        <v>5</v>
      </c>
      <c r="K81" s="102"/>
      <c r="L81" s="105" t="s">
        <v>382</v>
      </c>
      <c r="M81" s="97"/>
      <c r="N81" s="141"/>
      <c r="O81" s="145"/>
      <c r="P81" s="88">
        <v>0.03869212962962963</v>
      </c>
      <c r="Q81" s="59"/>
      <c r="R81" s="59"/>
      <c r="S81" s="88">
        <v>0.031053240740740742</v>
      </c>
      <c r="T81" s="59"/>
      <c r="U81" s="59"/>
      <c r="V81" s="88">
        <v>0.033888888888888885</v>
      </c>
      <c r="W81" s="59"/>
      <c r="X81" s="59"/>
      <c r="Y81" s="88">
        <v>0.030115740740740738</v>
      </c>
      <c r="Z81" s="59"/>
      <c r="AA81" s="59"/>
      <c r="AB81" s="88">
        <v>0.033310185185185186</v>
      </c>
      <c r="AC81" s="59"/>
      <c r="AD81" s="115"/>
      <c r="AE81" s="118">
        <f t="shared" si="4"/>
        <v>0.030115740740740738</v>
      </c>
      <c r="AF81" s="91">
        <f t="shared" si="5"/>
        <v>0.03341203703703704</v>
      </c>
    </row>
    <row r="82" spans="1:32" ht="11.25">
      <c r="A82" s="95" t="s">
        <v>304</v>
      </c>
      <c r="B82" s="59">
        <v>213</v>
      </c>
      <c r="C82" s="53" t="s">
        <v>252</v>
      </c>
      <c r="D82" s="53" t="s">
        <v>250</v>
      </c>
      <c r="E82" s="53" t="s">
        <v>251</v>
      </c>
      <c r="F82" s="53" t="s">
        <v>98</v>
      </c>
      <c r="G82" s="59">
        <v>20</v>
      </c>
      <c r="H82" s="99" t="s">
        <v>253</v>
      </c>
      <c r="I82" s="101">
        <v>15</v>
      </c>
      <c r="J82" s="140">
        <v>4</v>
      </c>
      <c r="K82" s="101" t="s">
        <v>383</v>
      </c>
      <c r="L82" s="104" t="s">
        <v>384</v>
      </c>
      <c r="M82" s="110" t="s">
        <v>385</v>
      </c>
      <c r="N82" s="111" t="s">
        <v>385</v>
      </c>
      <c r="O82" s="145"/>
      <c r="P82" s="88">
        <v>0.036238425925925924</v>
      </c>
      <c r="Q82" s="59"/>
      <c r="R82" s="59"/>
      <c r="S82" s="88">
        <v>0.03481481481481481</v>
      </c>
      <c r="T82" s="59"/>
      <c r="U82" s="59"/>
      <c r="V82" s="88">
        <v>0.033726851851851855</v>
      </c>
      <c r="W82" s="59"/>
      <c r="X82" s="59"/>
      <c r="Y82" s="88">
        <v>0.03366898148148148</v>
      </c>
      <c r="Z82" s="59"/>
      <c r="AA82" s="59"/>
      <c r="AB82" s="59"/>
      <c r="AC82" s="59"/>
      <c r="AD82" s="115"/>
      <c r="AE82" s="118">
        <f t="shared" si="4"/>
        <v>0.03366898148148148</v>
      </c>
      <c r="AF82" s="91">
        <f t="shared" si="5"/>
        <v>0.03461226851851852</v>
      </c>
    </row>
    <row r="83" spans="1:32" ht="11.25">
      <c r="A83" s="95"/>
      <c r="B83" s="59">
        <v>214</v>
      </c>
      <c r="C83" s="53"/>
      <c r="D83" s="53" t="s">
        <v>254</v>
      </c>
      <c r="E83" s="53" t="s">
        <v>255</v>
      </c>
      <c r="F83" s="53" t="s">
        <v>98</v>
      </c>
      <c r="G83" s="59">
        <v>32</v>
      </c>
      <c r="H83" s="99" t="s">
        <v>256</v>
      </c>
      <c r="I83" s="101"/>
      <c r="J83" s="140">
        <v>6</v>
      </c>
      <c r="K83" s="101"/>
      <c r="L83" s="104" t="s">
        <v>386</v>
      </c>
      <c r="M83" s="97"/>
      <c r="N83" s="141"/>
      <c r="O83" s="145"/>
      <c r="P83" s="59"/>
      <c r="Q83" s="88">
        <v>0.02775462962962963</v>
      </c>
      <c r="R83" s="59"/>
      <c r="S83" s="59"/>
      <c r="T83" s="88">
        <v>0.026990740740740742</v>
      </c>
      <c r="U83" s="59"/>
      <c r="V83" s="59"/>
      <c r="W83" s="88">
        <v>0.026967592592592595</v>
      </c>
      <c r="X83" s="59"/>
      <c r="Y83" s="59"/>
      <c r="Z83" s="88">
        <v>0.02697916666666667</v>
      </c>
      <c r="AA83" s="59"/>
      <c r="AB83" s="88">
        <v>0.030358796296296297</v>
      </c>
      <c r="AC83" s="88">
        <v>0.0350462962962963</v>
      </c>
      <c r="AD83" s="115"/>
      <c r="AE83" s="118">
        <f t="shared" si="4"/>
        <v>0.026967592592592595</v>
      </c>
      <c r="AF83" s="91">
        <f t="shared" si="5"/>
        <v>0.029016203703703707</v>
      </c>
    </row>
    <row r="84" spans="1:32" ht="11.25">
      <c r="A84" s="95"/>
      <c r="B84" s="59">
        <v>215</v>
      </c>
      <c r="C84" s="53"/>
      <c r="D84" s="53" t="s">
        <v>257</v>
      </c>
      <c r="E84" s="53" t="s">
        <v>258</v>
      </c>
      <c r="F84" s="53" t="s">
        <v>98</v>
      </c>
      <c r="G84" s="59">
        <v>25</v>
      </c>
      <c r="H84" s="99" t="s">
        <v>259</v>
      </c>
      <c r="I84" s="101"/>
      <c r="J84" s="140">
        <v>5</v>
      </c>
      <c r="K84" s="101"/>
      <c r="L84" s="104" t="s">
        <v>387</v>
      </c>
      <c r="M84" s="97"/>
      <c r="N84" s="141"/>
      <c r="O84" s="108">
        <v>0.044675925925925924</v>
      </c>
      <c r="P84" s="59"/>
      <c r="Q84" s="59"/>
      <c r="R84" s="88">
        <v>0.029629629629629627</v>
      </c>
      <c r="S84" s="59"/>
      <c r="T84" s="59"/>
      <c r="U84" s="88">
        <v>0.02989583333333333</v>
      </c>
      <c r="V84" s="59"/>
      <c r="W84" s="59"/>
      <c r="X84" s="88">
        <v>0.030219907407407407</v>
      </c>
      <c r="Y84" s="59"/>
      <c r="Z84" s="59"/>
      <c r="AA84" s="88">
        <v>0.03644675925925926</v>
      </c>
      <c r="AB84" s="59"/>
      <c r="AC84" s="59"/>
      <c r="AD84" s="115"/>
      <c r="AE84" s="118">
        <f t="shared" si="4"/>
        <v>0.029629629629629627</v>
      </c>
      <c r="AF84" s="91">
        <f t="shared" si="5"/>
        <v>0.03417361111111111</v>
      </c>
    </row>
    <row r="85" spans="1:32" ht="11.25">
      <c r="A85" s="97" t="s">
        <v>295</v>
      </c>
      <c r="B85" s="59">
        <v>207</v>
      </c>
      <c r="C85" s="53" t="s">
        <v>262</v>
      </c>
      <c r="D85" s="53" t="s">
        <v>260</v>
      </c>
      <c r="E85" s="53" t="s">
        <v>261</v>
      </c>
      <c r="F85" s="53" t="s">
        <v>153</v>
      </c>
      <c r="G85" s="59">
        <v>32</v>
      </c>
      <c r="H85" s="99" t="s">
        <v>263</v>
      </c>
      <c r="I85" s="102">
        <v>15</v>
      </c>
      <c r="J85" s="141">
        <v>5</v>
      </c>
      <c r="K85" s="102" t="s">
        <v>388</v>
      </c>
      <c r="L85" s="105" t="s">
        <v>389</v>
      </c>
      <c r="M85" s="110" t="s">
        <v>390</v>
      </c>
      <c r="N85" s="111" t="s">
        <v>391</v>
      </c>
      <c r="O85" s="108">
        <v>0.03365740740740741</v>
      </c>
      <c r="P85" s="59"/>
      <c r="Q85" s="59"/>
      <c r="R85" s="88">
        <v>0.029108796296296296</v>
      </c>
      <c r="S85" s="59"/>
      <c r="T85" s="59"/>
      <c r="U85" s="88">
        <v>0.028946759259259255</v>
      </c>
      <c r="V85" s="59"/>
      <c r="W85" s="59"/>
      <c r="X85" s="88">
        <v>0.029247685185185186</v>
      </c>
      <c r="Y85" s="59"/>
      <c r="Z85" s="59"/>
      <c r="AA85" s="88">
        <v>0.035694444444444445</v>
      </c>
      <c r="AB85" s="59"/>
      <c r="AC85" s="59"/>
      <c r="AD85" s="115"/>
      <c r="AE85" s="118">
        <f t="shared" si="4"/>
        <v>0.028946759259259255</v>
      </c>
      <c r="AF85" s="91">
        <f t="shared" si="5"/>
        <v>0.031331018518518515</v>
      </c>
    </row>
    <row r="86" spans="1:32" ht="11.25">
      <c r="A86" s="97"/>
      <c r="B86" s="59">
        <v>208</v>
      </c>
      <c r="C86" s="53"/>
      <c r="D86" s="53" t="s">
        <v>264</v>
      </c>
      <c r="E86" s="53" t="s">
        <v>265</v>
      </c>
      <c r="F86" s="53" t="s">
        <v>153</v>
      </c>
      <c r="G86" s="59">
        <v>23</v>
      </c>
      <c r="H86" s="99" t="s">
        <v>266</v>
      </c>
      <c r="I86" s="102"/>
      <c r="J86" s="141">
        <v>4</v>
      </c>
      <c r="K86" s="102"/>
      <c r="L86" s="105" t="s">
        <v>392</v>
      </c>
      <c r="M86" s="97"/>
      <c r="N86" s="141"/>
      <c r="O86" s="145"/>
      <c r="P86" s="59"/>
      <c r="Q86" s="88">
        <v>0.03203703703703704</v>
      </c>
      <c r="R86" s="59"/>
      <c r="S86" s="59"/>
      <c r="T86" s="88">
        <v>0.033032407407407406</v>
      </c>
      <c r="U86" s="59"/>
      <c r="V86" s="59"/>
      <c r="W86" s="88">
        <v>0.034375</v>
      </c>
      <c r="X86" s="59"/>
      <c r="Y86" s="59"/>
      <c r="Z86" s="88">
        <v>0.03391203703703704</v>
      </c>
      <c r="AA86" s="59"/>
      <c r="AB86" s="59"/>
      <c r="AC86" s="59"/>
      <c r="AD86" s="115"/>
      <c r="AE86" s="118">
        <f t="shared" si="4"/>
        <v>0.03203703703703704</v>
      </c>
      <c r="AF86" s="91">
        <f t="shared" si="5"/>
        <v>0.03333912037037037</v>
      </c>
    </row>
    <row r="87" spans="1:32" ht="11.25">
      <c r="A87" s="97"/>
      <c r="B87" s="59">
        <v>209</v>
      </c>
      <c r="C87" s="53"/>
      <c r="D87" s="53" t="s">
        <v>267</v>
      </c>
      <c r="E87" s="53" t="s">
        <v>268</v>
      </c>
      <c r="F87" s="53" t="s">
        <v>153</v>
      </c>
      <c r="G87" s="59">
        <v>26</v>
      </c>
      <c r="H87" s="99" t="s">
        <v>269</v>
      </c>
      <c r="I87" s="102"/>
      <c r="J87" s="141">
        <v>6</v>
      </c>
      <c r="K87" s="102"/>
      <c r="L87" s="105" t="s">
        <v>393</v>
      </c>
      <c r="M87" s="97"/>
      <c r="N87" s="141"/>
      <c r="O87" s="145"/>
      <c r="P87" s="88">
        <v>0.03208333333333333</v>
      </c>
      <c r="Q87" s="59"/>
      <c r="R87" s="59"/>
      <c r="S87" s="88">
        <v>0.029583333333333336</v>
      </c>
      <c r="T87" s="59"/>
      <c r="U87" s="59"/>
      <c r="V87" s="88">
        <v>0.0297337962962963</v>
      </c>
      <c r="W87" s="59"/>
      <c r="X87" s="59"/>
      <c r="Y87" s="88">
        <v>0.03025462962962963</v>
      </c>
      <c r="Z87" s="59"/>
      <c r="AA87" s="59"/>
      <c r="AB87" s="88">
        <v>0.03398148148148148</v>
      </c>
      <c r="AC87" s="88">
        <v>0.041539351851851855</v>
      </c>
      <c r="AD87" s="115"/>
      <c r="AE87" s="118">
        <f t="shared" si="4"/>
        <v>0.029583333333333336</v>
      </c>
      <c r="AF87" s="91">
        <f t="shared" si="5"/>
        <v>0.03286265432098765</v>
      </c>
    </row>
    <row r="88" spans="1:32" ht="11.25">
      <c r="A88" s="95" t="s">
        <v>300</v>
      </c>
      <c r="B88" s="59">
        <v>282</v>
      </c>
      <c r="C88" s="53" t="s">
        <v>272</v>
      </c>
      <c r="D88" s="53" t="s">
        <v>270</v>
      </c>
      <c r="E88" s="53" t="s">
        <v>271</v>
      </c>
      <c r="F88" s="53" t="s">
        <v>35</v>
      </c>
      <c r="G88" s="59">
        <v>29</v>
      </c>
      <c r="H88" s="99" t="s">
        <v>273</v>
      </c>
      <c r="I88" s="101">
        <v>12</v>
      </c>
      <c r="J88" s="140">
        <v>4</v>
      </c>
      <c r="K88" s="101" t="s">
        <v>395</v>
      </c>
      <c r="L88" s="104" t="s">
        <v>396</v>
      </c>
      <c r="M88" s="110" t="s">
        <v>310</v>
      </c>
      <c r="N88" s="111" t="s">
        <v>310</v>
      </c>
      <c r="O88" s="108">
        <v>0.03130787037037037</v>
      </c>
      <c r="P88" s="59"/>
      <c r="Q88" s="59"/>
      <c r="R88" s="59"/>
      <c r="S88" s="88">
        <v>0.033935185185185186</v>
      </c>
      <c r="T88" s="59"/>
      <c r="U88" s="59"/>
      <c r="V88" s="88">
        <v>0.03263888888888889</v>
      </c>
      <c r="W88" s="59"/>
      <c r="X88" s="59"/>
      <c r="Y88" s="88">
        <v>0.03422453703703703</v>
      </c>
      <c r="Z88" s="59"/>
      <c r="AA88" s="59"/>
      <c r="AB88" s="59"/>
      <c r="AC88" s="59"/>
      <c r="AD88" s="115"/>
      <c r="AE88" s="118">
        <f t="shared" si="4"/>
        <v>0.03130787037037037</v>
      </c>
      <c r="AF88" s="91">
        <f t="shared" si="5"/>
        <v>0.03302662037037037</v>
      </c>
    </row>
    <row r="89" spans="1:32" ht="11.25">
      <c r="A89" s="95"/>
      <c r="B89" s="59">
        <v>283</v>
      </c>
      <c r="C89" s="53"/>
      <c r="D89" s="53" t="s">
        <v>274</v>
      </c>
      <c r="E89" s="53" t="s">
        <v>275</v>
      </c>
      <c r="F89" s="53" t="s">
        <v>35</v>
      </c>
      <c r="G89" s="59">
        <v>27</v>
      </c>
      <c r="H89" s="99" t="s">
        <v>276</v>
      </c>
      <c r="I89" s="101"/>
      <c r="J89" s="140">
        <v>4</v>
      </c>
      <c r="K89" s="101"/>
      <c r="L89" s="104" t="s">
        <v>397</v>
      </c>
      <c r="M89" s="97"/>
      <c r="N89" s="141"/>
      <c r="O89" s="145"/>
      <c r="P89" s="88">
        <v>0.03943287037037037</v>
      </c>
      <c r="Q89" s="59"/>
      <c r="R89" s="88">
        <v>0.045960648148148146</v>
      </c>
      <c r="S89" s="59"/>
      <c r="T89" s="59"/>
      <c r="U89" s="88">
        <v>0.04725694444444445</v>
      </c>
      <c r="V89" s="59"/>
      <c r="W89" s="88">
        <v>0.04780092592592592</v>
      </c>
      <c r="X89" s="59"/>
      <c r="Y89" s="59"/>
      <c r="Z89" s="59"/>
      <c r="AA89" s="59"/>
      <c r="AB89" s="59"/>
      <c r="AC89" s="59"/>
      <c r="AD89" s="115"/>
      <c r="AE89" s="118">
        <f t="shared" si="4"/>
        <v>0.03943287037037037</v>
      </c>
      <c r="AF89" s="91">
        <f t="shared" si="5"/>
        <v>0.04511284722222222</v>
      </c>
    </row>
    <row r="90" spans="1:32" ht="12" thickBot="1">
      <c r="A90" s="147"/>
      <c r="B90" s="63">
        <v>284</v>
      </c>
      <c r="C90" s="64"/>
      <c r="D90" s="64" t="s">
        <v>277</v>
      </c>
      <c r="E90" s="64" t="s">
        <v>278</v>
      </c>
      <c r="F90" s="64" t="s">
        <v>35</v>
      </c>
      <c r="G90" s="63">
        <v>21</v>
      </c>
      <c r="H90" s="100" t="s">
        <v>279</v>
      </c>
      <c r="I90" s="148"/>
      <c r="J90" s="149">
        <v>4</v>
      </c>
      <c r="K90" s="148"/>
      <c r="L90" s="150" t="s">
        <v>398</v>
      </c>
      <c r="M90" s="98"/>
      <c r="N90" s="142"/>
      <c r="O90" s="146"/>
      <c r="P90" s="63"/>
      <c r="Q90" s="92">
        <v>0.03190972222222222</v>
      </c>
      <c r="R90" s="63"/>
      <c r="S90" s="63"/>
      <c r="T90" s="92">
        <v>0.034039351851851855</v>
      </c>
      <c r="U90" s="63"/>
      <c r="V90" s="63"/>
      <c r="W90" s="63"/>
      <c r="X90" s="92">
        <v>0.03673611111111111</v>
      </c>
      <c r="Y90" s="63"/>
      <c r="Z90" s="92">
        <v>0.045752314814814815</v>
      </c>
      <c r="AA90" s="63"/>
      <c r="AB90" s="63"/>
      <c r="AC90" s="63"/>
      <c r="AD90" s="116"/>
      <c r="AE90" s="119">
        <f t="shared" si="4"/>
        <v>0.03190972222222222</v>
      </c>
      <c r="AF90" s="93">
        <f t="shared" si="5"/>
        <v>0.037109375</v>
      </c>
    </row>
  </sheetData>
  <mergeCells count="7">
    <mergeCell ref="I68:J68"/>
    <mergeCell ref="K68:L68"/>
    <mergeCell ref="M68:N68"/>
    <mergeCell ref="K4:L4"/>
    <mergeCell ref="M29:N29"/>
    <mergeCell ref="I29:J29"/>
    <mergeCell ref="K29:L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:C1"/>
    </sheetView>
  </sheetViews>
  <sheetFormatPr defaultColWidth="9.00390625" defaultRowHeight="12.75"/>
  <cols>
    <col min="1" max="1" width="17.00390625" style="1" customWidth="1"/>
    <col min="2" max="2" width="12.00390625" style="1" customWidth="1"/>
    <col min="3" max="3" width="12.625" style="1" customWidth="1"/>
    <col min="4" max="16384" width="9.125" style="1" customWidth="1"/>
  </cols>
  <sheetData>
    <row r="1" spans="1:3" ht="13.5" thickBot="1">
      <c r="A1" s="232" t="s">
        <v>984</v>
      </c>
      <c r="B1" s="233"/>
      <c r="C1" s="234"/>
    </row>
    <row r="2" spans="1:3" ht="13.5" thickBot="1">
      <c r="A2" s="186" t="s">
        <v>974</v>
      </c>
      <c r="B2" s="235" t="s">
        <v>975</v>
      </c>
      <c r="C2" s="236"/>
    </row>
    <row r="3" spans="1:3" ht="12.75">
      <c r="A3" s="188" t="s">
        <v>978</v>
      </c>
      <c r="B3" s="189">
        <f>COUNTIF(Протоколы!$G$2:$G$195,"&gt;=50")</f>
        <v>1</v>
      </c>
      <c r="C3" s="190">
        <f>B3/SUM(B$3:B$7)</f>
        <v>0.012658227848101266</v>
      </c>
    </row>
    <row r="4" spans="1:3" ht="12.75">
      <c r="A4" s="191" t="s">
        <v>979</v>
      </c>
      <c r="B4" s="192">
        <f>COUNTIF(Протоколы!$G$2:$G$195,"&gt;=40")-SUM(B3:$B$3)</f>
        <v>1</v>
      </c>
      <c r="C4" s="190">
        <f>B4/SUM(B$3:B$7)</f>
        <v>0.012658227848101266</v>
      </c>
    </row>
    <row r="5" spans="1:3" ht="12.75">
      <c r="A5" s="191" t="s">
        <v>980</v>
      </c>
      <c r="B5" s="192">
        <f>COUNTIF(Протоколы!$G$2:$G$195,"&gt;=30")-SUM(B$3:$B4)</f>
        <v>17</v>
      </c>
      <c r="C5" s="190">
        <f>B5/SUM(B$3:B$7)</f>
        <v>0.21518987341772153</v>
      </c>
    </row>
    <row r="6" spans="1:3" ht="12.75">
      <c r="A6" s="191" t="s">
        <v>981</v>
      </c>
      <c r="B6" s="192">
        <f>COUNTIF(Протоколы!$G$2:$G$195,"&gt;=20")-SUM(B$3:$B5)</f>
        <v>53</v>
      </c>
      <c r="C6" s="190">
        <f>B6/SUM(B$3:B$7)</f>
        <v>0.6708860759493671</v>
      </c>
    </row>
    <row r="7" spans="1:3" ht="13.5" thickBot="1">
      <c r="A7" s="193" t="s">
        <v>976</v>
      </c>
      <c r="B7" s="198">
        <f>COUNTIF(Протоколы!$G$2:$G$195,"&lt;20")</f>
        <v>7</v>
      </c>
      <c r="C7" s="199">
        <f>B7/SUM(B$3:B$7)</f>
        <v>0.08860759493670886</v>
      </c>
    </row>
    <row r="8" spans="1:3" ht="12.75">
      <c r="A8" s="194" t="s">
        <v>977</v>
      </c>
      <c r="B8" s="195" t="str">
        <f>CONCATENATE(INT(SUM(Протоколы!G1:G92)/B10)," лет ")</f>
        <v>26 лет </v>
      </c>
      <c r="C8" s="196" t="str">
        <f>CONCATENATE("и ",INT((SUM(Протоколы!G1:G92)/B10-INT(SUM(Протоколы!G1:G92)/B10))*12)," месяца")</f>
        <v>и 2 месяца</v>
      </c>
    </row>
    <row r="10" spans="1:2" ht="12.75">
      <c r="A10" s="197" t="s">
        <v>462</v>
      </c>
      <c r="B10" s="81">
        <v>81</v>
      </c>
    </row>
    <row r="11" spans="1:2" ht="12.75">
      <c r="A11" s="197" t="s">
        <v>982</v>
      </c>
      <c r="B11" s="14"/>
    </row>
    <row r="14" spans="1:3" ht="13.5" thickBot="1">
      <c r="A14" s="243" t="s">
        <v>985</v>
      </c>
      <c r="B14" s="243"/>
      <c r="C14" s="243"/>
    </row>
    <row r="15" spans="1:3" ht="12.75">
      <c r="A15" s="237" t="s">
        <v>8</v>
      </c>
      <c r="B15" s="239" t="s">
        <v>983</v>
      </c>
      <c r="C15" s="240"/>
    </row>
    <row r="16" spans="1:3" ht="13.5" thickBot="1">
      <c r="A16" s="238"/>
      <c r="B16" s="241"/>
      <c r="C16" s="242"/>
    </row>
    <row r="17" spans="1:3" ht="12.75">
      <c r="A17" s="200" t="s">
        <v>35</v>
      </c>
      <c r="B17" s="188">
        <f>COUNTIF(Протоколы!F:F,A17)</f>
        <v>28</v>
      </c>
      <c r="C17" s="190">
        <f>B17/SUM(B$17:B$31)</f>
        <v>0.35443037974683544</v>
      </c>
    </row>
    <row r="18" spans="1:3" ht="12.75">
      <c r="A18" s="201" t="s">
        <v>64</v>
      </c>
      <c r="B18" s="188">
        <f>COUNTIF(Протоколы!F:F,A18)</f>
        <v>21</v>
      </c>
      <c r="C18" s="190">
        <f>B18/SUM(B$17:B$31)</f>
        <v>0.26582278481012656</v>
      </c>
    </row>
    <row r="19" spans="1:3" ht="12.75">
      <c r="A19" s="201" t="s">
        <v>153</v>
      </c>
      <c r="B19" s="188">
        <f>COUNTIF(Протоколы!F:F,A19)</f>
        <v>6</v>
      </c>
      <c r="C19" s="190">
        <f>B19/SUM(B$17:B$31)</f>
        <v>0.0759493670886076</v>
      </c>
    </row>
    <row r="20" spans="1:3" ht="12.75">
      <c r="A20" s="201" t="s">
        <v>117</v>
      </c>
      <c r="B20" s="188">
        <f>COUNTIF(Протоколы!F:F,A20)</f>
        <v>5</v>
      </c>
      <c r="C20" s="190">
        <f>B20/SUM(B$17:B$31)</f>
        <v>0.06329113924050633</v>
      </c>
    </row>
    <row r="21" spans="1:3" ht="12.75">
      <c r="A21" s="201" t="s">
        <v>51</v>
      </c>
      <c r="B21" s="188">
        <f>COUNTIF(Протоколы!F:F,A21)</f>
        <v>4</v>
      </c>
      <c r="C21" s="190">
        <f>B21/SUM(B$17:B$31)</f>
        <v>0.05063291139240506</v>
      </c>
    </row>
    <row r="22" spans="1:3" ht="12.75">
      <c r="A22" s="201" t="s">
        <v>82</v>
      </c>
      <c r="B22" s="188">
        <f>COUNTIF(Протоколы!F:F,A22)</f>
        <v>3</v>
      </c>
      <c r="C22" s="190">
        <f>B22/SUM(B$17:B$31)</f>
        <v>0.0379746835443038</v>
      </c>
    </row>
    <row r="23" spans="1:3" ht="12.75">
      <c r="A23" s="204" t="s">
        <v>179</v>
      </c>
      <c r="B23" s="188">
        <f>COUNTIF(Протоколы!F:F,A23)</f>
        <v>3</v>
      </c>
      <c r="C23" s="190">
        <f>B23/SUM(B$17:B$31)</f>
        <v>0.0379746835443038</v>
      </c>
    </row>
    <row r="24" spans="1:3" ht="12.75">
      <c r="A24" s="201" t="s">
        <v>94</v>
      </c>
      <c r="B24" s="188">
        <f>COUNTIF(Протоколы!F:F,A24)</f>
        <v>2</v>
      </c>
      <c r="C24" s="190">
        <f>B24/SUM(B$17:B$31)</f>
        <v>0.02531645569620253</v>
      </c>
    </row>
    <row r="25" spans="1:3" ht="12.75">
      <c r="A25" s="201" t="s">
        <v>31</v>
      </c>
      <c r="B25" s="188">
        <f>COUNTIF(Протоколы!F:F,A25)</f>
        <v>1</v>
      </c>
      <c r="C25" s="190">
        <f>B25/SUM(B$17:B$31)</f>
        <v>0.012658227848101266</v>
      </c>
    </row>
    <row r="26" spans="1:3" ht="12.75">
      <c r="A26" s="201" t="s">
        <v>224</v>
      </c>
      <c r="B26" s="188">
        <f>COUNTIF(Протоколы!F:F,A26)</f>
        <v>1</v>
      </c>
      <c r="C26" s="190">
        <f>B26/SUM(B$17:B$31)</f>
        <v>0.012658227848101266</v>
      </c>
    </row>
    <row r="27" spans="1:3" ht="12.75">
      <c r="A27" s="201" t="s">
        <v>228</v>
      </c>
      <c r="B27" s="188">
        <f>COUNTIF(Протоколы!F:F,A27)</f>
        <v>1</v>
      </c>
      <c r="C27" s="190">
        <f>B27/SUM(B$17:B$31)</f>
        <v>0.012658227848101266</v>
      </c>
    </row>
    <row r="28" spans="1:3" ht="12.75">
      <c r="A28" s="201" t="s">
        <v>139</v>
      </c>
      <c r="B28" s="188">
        <f>COUNTIF(Протоколы!F:F,A28)</f>
        <v>1</v>
      </c>
      <c r="C28" s="190">
        <f>B28/SUM(B$17:B$31)</f>
        <v>0.012658227848101266</v>
      </c>
    </row>
    <row r="29" spans="1:3" ht="12.75">
      <c r="A29" s="201" t="s">
        <v>122</v>
      </c>
      <c r="B29" s="188">
        <f>COUNTIF(Протоколы!F:F,A29)</f>
        <v>1</v>
      </c>
      <c r="C29" s="190">
        <f>B29/SUM(B$17:B$31)</f>
        <v>0.012658227848101266</v>
      </c>
    </row>
    <row r="30" spans="1:3" ht="12.75">
      <c r="A30" s="201" t="s">
        <v>41</v>
      </c>
      <c r="B30" s="188">
        <f>COUNTIF(Протоколы!F:F,A30)</f>
        <v>1</v>
      </c>
      <c r="C30" s="190">
        <f>B30/SUM(B$17:B$31)</f>
        <v>0.012658227848101266</v>
      </c>
    </row>
    <row r="31" spans="1:3" ht="13.5" thickBot="1">
      <c r="A31" s="203" t="s">
        <v>58</v>
      </c>
      <c r="B31" s="202">
        <f>COUNTIF(Протоколы!F:F,A31)</f>
        <v>1</v>
      </c>
      <c r="C31" s="199">
        <f>B31/SUM(B$17:B$31)</f>
        <v>0.012658227848101266</v>
      </c>
    </row>
    <row r="32" spans="1:3" ht="13.5" thickBot="1">
      <c r="A32" s="206" t="s">
        <v>986</v>
      </c>
      <c r="B32" s="207">
        <v>15</v>
      </c>
      <c r="C32" s="205"/>
    </row>
    <row r="35" spans="1:3" ht="12.75">
      <c r="A35" s="244" t="s">
        <v>987</v>
      </c>
      <c r="B35" s="244"/>
      <c r="C35" s="251">
        <f>SUM(Протоколы!I70:I90,Протоколы!I31:I66,Протоколы!I6:I27)</f>
        <v>459</v>
      </c>
    </row>
    <row r="36" spans="1:3" ht="12.75">
      <c r="A36" s="244" t="s">
        <v>988</v>
      </c>
      <c r="B36" s="244"/>
      <c r="C36" s="251">
        <f>C35*14.5</f>
        <v>6655.5</v>
      </c>
    </row>
  </sheetData>
  <mergeCells count="7">
    <mergeCell ref="A35:B35"/>
    <mergeCell ref="A36:B36"/>
    <mergeCell ref="A1:C1"/>
    <mergeCell ref="B2:C2"/>
    <mergeCell ref="A15:A16"/>
    <mergeCell ref="B15:C16"/>
    <mergeCell ref="A14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625" style="51" bestFit="1" customWidth="1"/>
    <col min="2" max="2" width="10.25390625" style="68" customWidth="1"/>
    <col min="3" max="3" width="12.125" style="68" bestFit="1" customWidth="1"/>
    <col min="4" max="4" width="21.75390625" style="51" bestFit="1" customWidth="1"/>
    <col min="5" max="5" width="14.375" style="51" bestFit="1" customWidth="1"/>
    <col min="6" max="6" width="17.75390625" style="51" bestFit="1" customWidth="1"/>
    <col min="7" max="7" width="7.25390625" style="51" bestFit="1" customWidth="1"/>
    <col min="8" max="8" width="8.125" style="51" bestFit="1" customWidth="1"/>
    <col min="9" max="9" width="11.125" style="81" bestFit="1" customWidth="1"/>
    <col min="10" max="10" width="9.375" style="81" bestFit="1" customWidth="1"/>
    <col min="11" max="16384" width="37.625" style="51" customWidth="1"/>
  </cols>
  <sheetData>
    <row r="1" spans="1:10" s="255" customFormat="1" ht="23.25" thickBot="1">
      <c r="A1" s="40" t="s">
        <v>0</v>
      </c>
      <c r="B1" s="208" t="s">
        <v>444</v>
      </c>
      <c r="C1" s="41" t="s">
        <v>2</v>
      </c>
      <c r="D1" s="41" t="s">
        <v>3</v>
      </c>
      <c r="E1" s="41" t="s">
        <v>4</v>
      </c>
      <c r="F1" s="42" t="s">
        <v>5</v>
      </c>
      <c r="G1" s="43" t="s">
        <v>9</v>
      </c>
      <c r="H1" s="276" t="s">
        <v>447</v>
      </c>
      <c r="I1" s="265" t="s">
        <v>990</v>
      </c>
      <c r="J1" s="187" t="s">
        <v>989</v>
      </c>
    </row>
    <row r="2" spans="1:10" ht="11.25">
      <c r="A2" s="46">
        <v>1</v>
      </c>
      <c r="B2" s="121">
        <v>1</v>
      </c>
      <c r="C2" s="121" t="s">
        <v>24</v>
      </c>
      <c r="D2" s="47" t="s">
        <v>25</v>
      </c>
      <c r="E2" s="47" t="s">
        <v>26</v>
      </c>
      <c r="F2" s="122"/>
      <c r="G2" s="277">
        <v>14</v>
      </c>
      <c r="H2" s="278">
        <v>0.47995370370370366</v>
      </c>
      <c r="I2" s="266">
        <f>G2*14.5</f>
        <v>203</v>
      </c>
      <c r="J2" s="264">
        <f>I2/H2/24</f>
        <v>17.623227548953412</v>
      </c>
    </row>
    <row r="3" spans="1:10" ht="11.25">
      <c r="A3" s="52">
        <v>2</v>
      </c>
      <c r="B3" s="59">
        <v>2</v>
      </c>
      <c r="C3" s="59" t="s">
        <v>24</v>
      </c>
      <c r="D3" s="53" t="s">
        <v>28</v>
      </c>
      <c r="E3" s="53" t="s">
        <v>29</v>
      </c>
      <c r="F3" s="99"/>
      <c r="G3" s="279">
        <v>13</v>
      </c>
      <c r="H3" s="280">
        <v>0.4835069444444444</v>
      </c>
      <c r="I3" s="267">
        <f>G3*14.5</f>
        <v>188.5</v>
      </c>
      <c r="J3" s="262">
        <f>I3/H3/24</f>
        <v>16.244165170556553</v>
      </c>
    </row>
    <row r="4" spans="1:10" ht="11.25">
      <c r="A4" s="52">
        <v>3</v>
      </c>
      <c r="B4" s="59">
        <v>3</v>
      </c>
      <c r="C4" s="59" t="s">
        <v>24</v>
      </c>
      <c r="D4" s="53" t="s">
        <v>32</v>
      </c>
      <c r="E4" s="53" t="s">
        <v>33</v>
      </c>
      <c r="F4" s="99"/>
      <c r="G4" s="281">
        <v>12</v>
      </c>
      <c r="H4" s="282" t="s">
        <v>399</v>
      </c>
      <c r="I4" s="267">
        <f>G4*14.5</f>
        <v>174</v>
      </c>
      <c r="J4" s="262">
        <f>I4/H4/24</f>
        <v>15.61861068169351</v>
      </c>
    </row>
    <row r="5" spans="1:10" ht="11.25">
      <c r="A5" s="52">
        <v>4</v>
      </c>
      <c r="B5" s="59">
        <v>4</v>
      </c>
      <c r="C5" s="59" t="s">
        <v>24</v>
      </c>
      <c r="D5" s="53" t="s">
        <v>36</v>
      </c>
      <c r="E5" s="53" t="s">
        <v>37</v>
      </c>
      <c r="F5" s="99"/>
      <c r="G5" s="279">
        <v>12</v>
      </c>
      <c r="H5" s="283" t="s">
        <v>400</v>
      </c>
      <c r="I5" s="267">
        <f>G5*14.5</f>
        <v>174</v>
      </c>
      <c r="J5" s="262">
        <f>I5/H5/24</f>
        <v>15.034923073230445</v>
      </c>
    </row>
    <row r="6" spans="1:10" ht="11.25">
      <c r="A6" s="52">
        <v>5</v>
      </c>
      <c r="B6" s="59">
        <v>5</v>
      </c>
      <c r="C6" s="59" t="s">
        <v>24</v>
      </c>
      <c r="D6" s="53" t="s">
        <v>38</v>
      </c>
      <c r="E6" s="53"/>
      <c r="F6" s="99"/>
      <c r="G6" s="281">
        <v>11</v>
      </c>
      <c r="H6" s="282" t="s">
        <v>402</v>
      </c>
      <c r="I6" s="267">
        <f>G6*14.5</f>
        <v>159.5</v>
      </c>
      <c r="J6" s="262">
        <f>I6/H6/24</f>
        <v>14.931350114416476</v>
      </c>
    </row>
    <row r="7" spans="1:10" ht="11.25">
      <c r="A7" s="52">
        <v>6</v>
      </c>
      <c r="B7" s="59">
        <v>6</v>
      </c>
      <c r="C7" s="59" t="s">
        <v>24</v>
      </c>
      <c r="D7" s="53" t="s">
        <v>39</v>
      </c>
      <c r="E7" s="53" t="s">
        <v>40</v>
      </c>
      <c r="F7" s="99"/>
      <c r="G7" s="279">
        <v>11</v>
      </c>
      <c r="H7" s="283" t="s">
        <v>403</v>
      </c>
      <c r="I7" s="267">
        <f>G7*14.5</f>
        <v>159.5</v>
      </c>
      <c r="J7" s="262">
        <f>I7/H7/24</f>
        <v>14.5917511626134</v>
      </c>
    </row>
    <row r="8" spans="1:10" ht="11.25">
      <c r="A8" s="52">
        <v>7</v>
      </c>
      <c r="B8" s="59">
        <v>7</v>
      </c>
      <c r="C8" s="59" t="s">
        <v>24</v>
      </c>
      <c r="D8" s="53" t="s">
        <v>42</v>
      </c>
      <c r="E8" s="53" t="s">
        <v>43</v>
      </c>
      <c r="F8" s="99"/>
      <c r="G8" s="281">
        <v>11</v>
      </c>
      <c r="H8" s="282" t="s">
        <v>405</v>
      </c>
      <c r="I8" s="267">
        <f>G8*14.5</f>
        <v>159.5</v>
      </c>
      <c r="J8" s="262">
        <f>I8/H8/24</f>
        <v>14.399277779170951</v>
      </c>
    </row>
    <row r="9" spans="1:10" ht="11.25">
      <c r="A9" s="52">
        <v>8</v>
      </c>
      <c r="B9" s="59">
        <v>8</v>
      </c>
      <c r="C9" s="59" t="s">
        <v>24</v>
      </c>
      <c r="D9" s="53" t="s">
        <v>45</v>
      </c>
      <c r="E9" s="53" t="s">
        <v>46</v>
      </c>
      <c r="F9" s="99"/>
      <c r="G9" s="279">
        <v>11</v>
      </c>
      <c r="H9" s="283" t="s">
        <v>408</v>
      </c>
      <c r="I9" s="267">
        <f>G9*14.5</f>
        <v>159.5</v>
      </c>
      <c r="J9" s="262">
        <f>I9/H9/24</f>
        <v>13.770774875890352</v>
      </c>
    </row>
    <row r="10" spans="1:10" ht="11.25">
      <c r="A10" s="52">
        <v>9</v>
      </c>
      <c r="B10" s="59">
        <v>9</v>
      </c>
      <c r="C10" s="59" t="s">
        <v>24</v>
      </c>
      <c r="D10" s="53" t="s">
        <v>48</v>
      </c>
      <c r="E10" s="53" t="s">
        <v>49</v>
      </c>
      <c r="F10" s="99"/>
      <c r="G10" s="281">
        <v>9</v>
      </c>
      <c r="H10" s="282" t="s">
        <v>411</v>
      </c>
      <c r="I10" s="267">
        <f>G10*14.5</f>
        <v>130.5</v>
      </c>
      <c r="J10" s="262">
        <f>I10/H10/24</f>
        <v>13.475991050427398</v>
      </c>
    </row>
    <row r="11" spans="1:10" ht="11.25">
      <c r="A11" s="52">
        <v>10</v>
      </c>
      <c r="B11" s="59">
        <v>10</v>
      </c>
      <c r="C11" s="59" t="s">
        <v>24</v>
      </c>
      <c r="D11" s="53" t="s">
        <v>52</v>
      </c>
      <c r="E11" s="53" t="s">
        <v>53</v>
      </c>
      <c r="F11" s="99"/>
      <c r="G11" s="279">
        <v>9</v>
      </c>
      <c r="H11" s="283" t="s">
        <v>412</v>
      </c>
      <c r="I11" s="267">
        <f>G11*14.5</f>
        <v>130.5</v>
      </c>
      <c r="J11" s="262">
        <f>I11/H11/24</f>
        <v>12.516318103103771</v>
      </c>
    </row>
    <row r="12" spans="1:10" ht="11.25">
      <c r="A12" s="52">
        <v>11</v>
      </c>
      <c r="B12" s="59">
        <v>11</v>
      </c>
      <c r="C12" s="59" t="s">
        <v>24</v>
      </c>
      <c r="D12" s="53" t="s">
        <v>55</v>
      </c>
      <c r="E12" s="53" t="s">
        <v>56</v>
      </c>
      <c r="F12" s="99"/>
      <c r="G12" s="281">
        <v>9</v>
      </c>
      <c r="H12" s="282" t="s">
        <v>414</v>
      </c>
      <c r="I12" s="267">
        <f>G12*14.5</f>
        <v>130.5</v>
      </c>
      <c r="J12" s="262">
        <f>I12/H12/24</f>
        <v>11.933853227322379</v>
      </c>
    </row>
    <row r="13" spans="1:10" ht="11.25">
      <c r="A13" s="52">
        <v>12</v>
      </c>
      <c r="B13" s="59">
        <v>12</v>
      </c>
      <c r="C13" s="59" t="s">
        <v>24</v>
      </c>
      <c r="D13" s="53" t="s">
        <v>59</v>
      </c>
      <c r="E13" s="53" t="s">
        <v>60</v>
      </c>
      <c r="F13" s="99"/>
      <c r="G13" s="279">
        <v>9</v>
      </c>
      <c r="H13" s="283" t="s">
        <v>417</v>
      </c>
      <c r="I13" s="267">
        <f>G13*14.5</f>
        <v>130.5</v>
      </c>
      <c r="J13" s="262">
        <f>I13/H13/24</f>
        <v>11.851963974873229</v>
      </c>
    </row>
    <row r="14" spans="1:10" ht="11.25">
      <c r="A14" s="52">
        <v>13</v>
      </c>
      <c r="B14" s="59">
        <v>13</v>
      </c>
      <c r="C14" s="59" t="s">
        <v>24</v>
      </c>
      <c r="D14" s="53" t="s">
        <v>62</v>
      </c>
      <c r="E14" s="53" t="s">
        <v>63</v>
      </c>
      <c r="F14" s="99"/>
      <c r="G14" s="281">
        <v>8</v>
      </c>
      <c r="H14" s="282" t="s">
        <v>420</v>
      </c>
      <c r="I14" s="267">
        <f>G14*14.5</f>
        <v>116</v>
      </c>
      <c r="J14" s="262">
        <f>I14/H14/24</f>
        <v>10.630282048671214</v>
      </c>
    </row>
    <row r="15" spans="1:10" ht="11.25">
      <c r="A15" s="52">
        <v>14</v>
      </c>
      <c r="B15" s="258">
        <v>2</v>
      </c>
      <c r="C15" s="259" t="s">
        <v>89</v>
      </c>
      <c r="D15" s="53" t="s">
        <v>102</v>
      </c>
      <c r="E15" s="53" t="s">
        <v>103</v>
      </c>
      <c r="F15" s="99" t="s">
        <v>104</v>
      </c>
      <c r="G15" s="279">
        <v>7</v>
      </c>
      <c r="H15" s="283" t="s">
        <v>302</v>
      </c>
      <c r="I15" s="267">
        <f>G15*14.5</f>
        <v>101.5</v>
      </c>
      <c r="J15" s="262">
        <f>I15/H15/24</f>
        <v>21.422289968927714</v>
      </c>
    </row>
    <row r="16" spans="1:10" ht="11.25">
      <c r="A16" s="52">
        <v>15</v>
      </c>
      <c r="B16" s="59">
        <v>14</v>
      </c>
      <c r="C16" s="59" t="s">
        <v>24</v>
      </c>
      <c r="D16" s="53" t="s">
        <v>65</v>
      </c>
      <c r="E16" s="53" t="s">
        <v>66</v>
      </c>
      <c r="F16" s="99"/>
      <c r="G16" s="279">
        <v>7</v>
      </c>
      <c r="H16" s="283" t="s">
        <v>421</v>
      </c>
      <c r="I16" s="267">
        <f>G16*14.5</f>
        <v>101.5</v>
      </c>
      <c r="J16" s="262">
        <f>I16/H16/24</f>
        <v>9.783394468392727</v>
      </c>
    </row>
    <row r="17" spans="1:10" ht="11.25">
      <c r="A17" s="52">
        <v>16</v>
      </c>
      <c r="B17" s="258">
        <v>2</v>
      </c>
      <c r="C17" s="260" t="s">
        <v>206</v>
      </c>
      <c r="D17" s="53" t="s">
        <v>225</v>
      </c>
      <c r="E17" s="53" t="s">
        <v>226</v>
      </c>
      <c r="F17" s="99" t="s">
        <v>219</v>
      </c>
      <c r="G17" s="279">
        <v>6</v>
      </c>
      <c r="H17" s="283" t="s">
        <v>372</v>
      </c>
      <c r="I17" s="267">
        <f>G17*14.5</f>
        <v>87</v>
      </c>
      <c r="J17" s="262">
        <f>I17/H17/24</f>
        <v>23.129754080200872</v>
      </c>
    </row>
    <row r="18" spans="1:10" ht="11.25">
      <c r="A18" s="52">
        <v>17</v>
      </c>
      <c r="B18" s="261">
        <v>1</v>
      </c>
      <c r="C18" s="259" t="s">
        <v>89</v>
      </c>
      <c r="D18" s="53" t="s">
        <v>90</v>
      </c>
      <c r="E18" s="53" t="s">
        <v>91</v>
      </c>
      <c r="F18" s="99" t="s">
        <v>92</v>
      </c>
      <c r="G18" s="281">
        <v>6</v>
      </c>
      <c r="H18" s="282" t="s">
        <v>297</v>
      </c>
      <c r="I18" s="267">
        <f>G18*14.5</f>
        <v>87</v>
      </c>
      <c r="J18" s="262">
        <f>I18/H18/24</f>
        <v>22.87801314828342</v>
      </c>
    </row>
    <row r="19" spans="1:10" ht="11.25">
      <c r="A19" s="52">
        <v>18</v>
      </c>
      <c r="B19" s="261">
        <v>1</v>
      </c>
      <c r="C19" s="259" t="s">
        <v>89</v>
      </c>
      <c r="D19" s="53" t="s">
        <v>99</v>
      </c>
      <c r="E19" s="53" t="s">
        <v>100</v>
      </c>
      <c r="F19" s="99" t="s">
        <v>92</v>
      </c>
      <c r="G19" s="281">
        <v>6</v>
      </c>
      <c r="H19" s="282" t="s">
        <v>299</v>
      </c>
      <c r="I19" s="267">
        <f>G19*14.5</f>
        <v>87</v>
      </c>
      <c r="J19" s="262">
        <f>I19/H19/24</f>
        <v>22.821334887787817</v>
      </c>
    </row>
    <row r="20" spans="1:10" ht="11.25">
      <c r="A20" s="52">
        <v>19</v>
      </c>
      <c r="B20" s="261">
        <v>1</v>
      </c>
      <c r="C20" s="259" t="s">
        <v>89</v>
      </c>
      <c r="D20" s="53" t="s">
        <v>95</v>
      </c>
      <c r="E20" s="53" t="s">
        <v>96</v>
      </c>
      <c r="F20" s="99" t="s">
        <v>92</v>
      </c>
      <c r="G20" s="281">
        <v>6</v>
      </c>
      <c r="H20" s="282" t="s">
        <v>298</v>
      </c>
      <c r="I20" s="267">
        <f>G20*14.5</f>
        <v>87</v>
      </c>
      <c r="J20" s="262">
        <f>I20/H20/24</f>
        <v>22.804718217562254</v>
      </c>
    </row>
    <row r="21" spans="1:10" ht="11.25">
      <c r="A21" s="52">
        <v>20</v>
      </c>
      <c r="B21" s="258">
        <v>2</v>
      </c>
      <c r="C21" s="259" t="s">
        <v>89</v>
      </c>
      <c r="D21" s="53" t="s">
        <v>109</v>
      </c>
      <c r="E21" s="53" t="s">
        <v>110</v>
      </c>
      <c r="F21" s="99" t="s">
        <v>104</v>
      </c>
      <c r="G21" s="279">
        <v>6</v>
      </c>
      <c r="H21" s="283" t="s">
        <v>306</v>
      </c>
      <c r="I21" s="267">
        <f>G21*14.5</f>
        <v>87</v>
      </c>
      <c r="J21" s="262">
        <f>I21/H21/24</f>
        <v>22.078105174115326</v>
      </c>
    </row>
    <row r="22" spans="1:10" ht="11.25">
      <c r="A22" s="52">
        <v>21</v>
      </c>
      <c r="B22" s="257">
        <v>4</v>
      </c>
      <c r="C22" s="260" t="s">
        <v>206</v>
      </c>
      <c r="D22" s="53" t="s">
        <v>239</v>
      </c>
      <c r="E22" s="53" t="s">
        <v>240</v>
      </c>
      <c r="F22" s="99" t="s">
        <v>241</v>
      </c>
      <c r="G22" s="279">
        <v>6</v>
      </c>
      <c r="H22" s="283" t="s">
        <v>380</v>
      </c>
      <c r="I22" s="267">
        <f>G22*14.5</f>
        <v>87</v>
      </c>
      <c r="J22" s="262">
        <f>I22/H22/24</f>
        <v>21.450585576330386</v>
      </c>
    </row>
    <row r="23" spans="1:10" ht="11.25">
      <c r="A23" s="52">
        <v>22</v>
      </c>
      <c r="B23" s="261">
        <v>3</v>
      </c>
      <c r="C23" s="260" t="s">
        <v>206</v>
      </c>
      <c r="D23" s="53" t="s">
        <v>229</v>
      </c>
      <c r="E23" s="53" t="s">
        <v>230</v>
      </c>
      <c r="F23" s="99" t="s">
        <v>231</v>
      </c>
      <c r="G23" s="281">
        <v>6</v>
      </c>
      <c r="H23" s="282" t="s">
        <v>374</v>
      </c>
      <c r="I23" s="267">
        <f>G23*14.5</f>
        <v>87</v>
      </c>
      <c r="J23" s="262">
        <f>I23/H23/24</f>
        <v>21.31627305519635</v>
      </c>
    </row>
    <row r="24" spans="1:10" ht="11.25">
      <c r="A24" s="52">
        <v>23</v>
      </c>
      <c r="B24" s="258">
        <v>2</v>
      </c>
      <c r="C24" s="260" t="s">
        <v>206</v>
      </c>
      <c r="D24" s="53" t="s">
        <v>221</v>
      </c>
      <c r="E24" s="53" t="s">
        <v>222</v>
      </c>
      <c r="F24" s="99" t="s">
        <v>219</v>
      </c>
      <c r="G24" s="279">
        <v>6</v>
      </c>
      <c r="H24" s="283" t="s">
        <v>371</v>
      </c>
      <c r="I24" s="267">
        <f>G24*14.5</f>
        <v>87</v>
      </c>
      <c r="J24" s="262">
        <f>I24/H24/24</f>
        <v>21.304673151486295</v>
      </c>
    </row>
    <row r="25" spans="1:10" ht="11.25">
      <c r="A25" s="52">
        <v>24</v>
      </c>
      <c r="B25" s="261">
        <v>1</v>
      </c>
      <c r="C25" s="260" t="s">
        <v>206</v>
      </c>
      <c r="D25" s="53" t="s">
        <v>214</v>
      </c>
      <c r="E25" s="53" t="s">
        <v>215</v>
      </c>
      <c r="F25" s="99" t="s">
        <v>209</v>
      </c>
      <c r="G25" s="281">
        <v>6</v>
      </c>
      <c r="H25" s="282" t="s">
        <v>367</v>
      </c>
      <c r="I25" s="267">
        <f>G25*14.5</f>
        <v>87</v>
      </c>
      <c r="J25" s="262">
        <f>I25/H25/24</f>
        <v>20.966662203775606</v>
      </c>
    </row>
    <row r="26" spans="1:10" ht="11.25">
      <c r="A26" s="52">
        <v>25</v>
      </c>
      <c r="B26" s="256">
        <v>5</v>
      </c>
      <c r="C26" s="260" t="s">
        <v>206</v>
      </c>
      <c r="D26" s="53" t="s">
        <v>254</v>
      </c>
      <c r="E26" s="53" t="s">
        <v>255</v>
      </c>
      <c r="F26" s="99" t="s">
        <v>252</v>
      </c>
      <c r="G26" s="281">
        <v>6</v>
      </c>
      <c r="H26" s="282" t="s">
        <v>386</v>
      </c>
      <c r="I26" s="267">
        <f>G26*14.5</f>
        <v>87</v>
      </c>
      <c r="J26" s="262">
        <f>I26/H26/24</f>
        <v>20.821699242122055</v>
      </c>
    </row>
    <row r="27" spans="1:10" ht="11.25">
      <c r="A27" s="52">
        <v>26</v>
      </c>
      <c r="B27" s="261">
        <v>3</v>
      </c>
      <c r="C27" s="259" t="s">
        <v>89</v>
      </c>
      <c r="D27" s="53" t="s">
        <v>112</v>
      </c>
      <c r="E27" s="53" t="s">
        <v>113</v>
      </c>
      <c r="F27" s="99" t="s">
        <v>114</v>
      </c>
      <c r="G27" s="281">
        <v>6</v>
      </c>
      <c r="H27" s="282" t="s">
        <v>309</v>
      </c>
      <c r="I27" s="267">
        <f>G27*14.5</f>
        <v>87</v>
      </c>
      <c r="J27" s="262">
        <f>I27/H27/24</f>
        <v>20.33766233766234</v>
      </c>
    </row>
    <row r="28" spans="1:10" ht="11.25">
      <c r="A28" s="52">
        <v>27</v>
      </c>
      <c r="B28" s="261">
        <v>3</v>
      </c>
      <c r="C28" s="260" t="s">
        <v>206</v>
      </c>
      <c r="D28" s="53" t="s">
        <v>233</v>
      </c>
      <c r="E28" s="53" t="s">
        <v>234</v>
      </c>
      <c r="F28" s="99" t="s">
        <v>231</v>
      </c>
      <c r="G28" s="281">
        <v>6</v>
      </c>
      <c r="H28" s="282" t="s">
        <v>377</v>
      </c>
      <c r="I28" s="267">
        <f>G28*14.5</f>
        <v>87</v>
      </c>
      <c r="J28" s="262">
        <f>I28/H28/24</f>
        <v>20.128534704370182</v>
      </c>
    </row>
    <row r="29" spans="1:10" ht="11.25">
      <c r="A29" s="52">
        <v>28</v>
      </c>
      <c r="B29" s="261">
        <v>1</v>
      </c>
      <c r="C29" s="260" t="s">
        <v>206</v>
      </c>
      <c r="D29" s="53" t="s">
        <v>207</v>
      </c>
      <c r="E29" s="53" t="s">
        <v>208</v>
      </c>
      <c r="F29" s="99" t="s">
        <v>209</v>
      </c>
      <c r="G29" s="281">
        <v>6</v>
      </c>
      <c r="H29" s="282" t="s">
        <v>365</v>
      </c>
      <c r="I29" s="267">
        <f>G29*14.5</f>
        <v>87</v>
      </c>
      <c r="J29" s="262">
        <f>I29/H29/24</f>
        <v>19.994892747701737</v>
      </c>
    </row>
    <row r="30" spans="1:10" ht="11.25">
      <c r="A30" s="52">
        <v>29</v>
      </c>
      <c r="B30" s="257">
        <v>6</v>
      </c>
      <c r="C30" s="260" t="s">
        <v>206</v>
      </c>
      <c r="D30" s="53" t="s">
        <v>267</v>
      </c>
      <c r="E30" s="53" t="s">
        <v>268</v>
      </c>
      <c r="F30" s="99" t="s">
        <v>262</v>
      </c>
      <c r="G30" s="279">
        <v>6</v>
      </c>
      <c r="H30" s="283" t="s">
        <v>393</v>
      </c>
      <c r="I30" s="267">
        <f>G30*14.5</f>
        <v>87</v>
      </c>
      <c r="J30" s="262">
        <f>I30/H30/24</f>
        <v>18.384597323315333</v>
      </c>
    </row>
    <row r="31" spans="1:10" ht="11.25">
      <c r="A31" s="52">
        <v>30</v>
      </c>
      <c r="B31" s="257">
        <v>10</v>
      </c>
      <c r="C31" s="259" t="s">
        <v>89</v>
      </c>
      <c r="D31" s="53" t="s">
        <v>180</v>
      </c>
      <c r="E31" s="53" t="s">
        <v>181</v>
      </c>
      <c r="F31" s="99" t="s">
        <v>177</v>
      </c>
      <c r="G31" s="279">
        <v>6</v>
      </c>
      <c r="H31" s="283" t="s">
        <v>351</v>
      </c>
      <c r="I31" s="267">
        <f>G31*14.5</f>
        <v>87</v>
      </c>
      <c r="J31" s="262">
        <f>I31/H31/24</f>
        <v>16.742395894584913</v>
      </c>
    </row>
    <row r="32" spans="1:10" ht="11.25">
      <c r="A32" s="52">
        <v>31</v>
      </c>
      <c r="B32" s="258">
        <v>2</v>
      </c>
      <c r="C32" s="259" t="s">
        <v>89</v>
      </c>
      <c r="D32" s="53" t="s">
        <v>106</v>
      </c>
      <c r="E32" s="53" t="s">
        <v>107</v>
      </c>
      <c r="F32" s="99" t="s">
        <v>104</v>
      </c>
      <c r="G32" s="279">
        <v>5</v>
      </c>
      <c r="H32" s="283" t="s">
        <v>305</v>
      </c>
      <c r="I32" s="267">
        <f>G32*14.5</f>
        <v>72.5</v>
      </c>
      <c r="J32" s="262">
        <f>I32/H32/24</f>
        <v>21.375921375921376</v>
      </c>
    </row>
    <row r="33" spans="1:10" ht="11.25">
      <c r="A33" s="52">
        <v>32</v>
      </c>
      <c r="B33" s="257">
        <v>12</v>
      </c>
      <c r="C33" s="259" t="s">
        <v>89</v>
      </c>
      <c r="D33" s="53" t="s">
        <v>196</v>
      </c>
      <c r="E33" s="53" t="s">
        <v>197</v>
      </c>
      <c r="F33" s="99" t="s">
        <v>198</v>
      </c>
      <c r="G33" s="279">
        <v>5</v>
      </c>
      <c r="H33" s="283" t="s">
        <v>360</v>
      </c>
      <c r="I33" s="267">
        <f>G33*14.5</f>
        <v>72.5</v>
      </c>
      <c r="J33" s="262">
        <f>I33/H33/24</f>
        <v>20.854974031162605</v>
      </c>
    </row>
    <row r="34" spans="1:10" ht="11.25">
      <c r="A34" s="52">
        <v>33</v>
      </c>
      <c r="B34" s="257">
        <v>4</v>
      </c>
      <c r="C34" s="259" t="s">
        <v>89</v>
      </c>
      <c r="D34" s="53" t="s">
        <v>120</v>
      </c>
      <c r="E34" s="53"/>
      <c r="F34" s="99" t="s">
        <v>121</v>
      </c>
      <c r="G34" s="279">
        <v>5</v>
      </c>
      <c r="H34" s="283" t="s">
        <v>315</v>
      </c>
      <c r="I34" s="267">
        <f>G34*14.5</f>
        <v>72.5</v>
      </c>
      <c r="J34" s="262">
        <f>I34/H34/24</f>
        <v>20.298646756882874</v>
      </c>
    </row>
    <row r="35" spans="1:10" ht="11.25">
      <c r="A35" s="52">
        <v>34</v>
      </c>
      <c r="B35" s="261">
        <v>3</v>
      </c>
      <c r="C35" s="259" t="s">
        <v>89</v>
      </c>
      <c r="D35" s="53" t="s">
        <v>115</v>
      </c>
      <c r="E35" s="53" t="s">
        <v>116</v>
      </c>
      <c r="F35" s="99" t="s">
        <v>114</v>
      </c>
      <c r="G35" s="281">
        <v>5</v>
      </c>
      <c r="H35" s="282" t="s">
        <v>311</v>
      </c>
      <c r="I35" s="267">
        <f>G35*14.5</f>
        <v>72.5</v>
      </c>
      <c r="J35" s="262">
        <f>I35/H35/24</f>
        <v>20.101663585951943</v>
      </c>
    </row>
    <row r="36" spans="1:10" ht="11.25">
      <c r="A36" s="52">
        <v>35</v>
      </c>
      <c r="B36" s="257">
        <v>10</v>
      </c>
      <c r="C36" s="259" t="s">
        <v>89</v>
      </c>
      <c r="D36" s="53" t="s">
        <v>175</v>
      </c>
      <c r="E36" s="53" t="s">
        <v>176</v>
      </c>
      <c r="F36" s="99" t="s">
        <v>177</v>
      </c>
      <c r="G36" s="279">
        <v>5</v>
      </c>
      <c r="H36" s="283" t="s">
        <v>348</v>
      </c>
      <c r="I36" s="267">
        <f>G36*14.5</f>
        <v>72.5</v>
      </c>
      <c r="J36" s="262">
        <f>I36/H36/24</f>
        <v>19.954128440366976</v>
      </c>
    </row>
    <row r="37" spans="1:10" ht="11.25">
      <c r="A37" s="52">
        <v>36</v>
      </c>
      <c r="B37" s="256">
        <v>5</v>
      </c>
      <c r="C37" s="259" t="s">
        <v>89</v>
      </c>
      <c r="D37" s="53" t="s">
        <v>126</v>
      </c>
      <c r="E37" s="53" t="s">
        <v>127</v>
      </c>
      <c r="F37" s="99" t="s">
        <v>128</v>
      </c>
      <c r="G37" s="281">
        <v>5</v>
      </c>
      <c r="H37" s="282" t="s">
        <v>319</v>
      </c>
      <c r="I37" s="267">
        <f>G37*14.5</f>
        <v>72.5</v>
      </c>
      <c r="J37" s="262">
        <f>I37/H37/24</f>
        <v>19.90239438767729</v>
      </c>
    </row>
    <row r="38" spans="1:10" ht="11.25">
      <c r="A38" s="52">
        <v>37</v>
      </c>
      <c r="B38" s="257">
        <v>4</v>
      </c>
      <c r="C38" s="259" t="s">
        <v>89</v>
      </c>
      <c r="D38" s="53" t="s">
        <v>125</v>
      </c>
      <c r="E38" s="53" t="s">
        <v>283</v>
      </c>
      <c r="F38" s="99" t="s">
        <v>121</v>
      </c>
      <c r="G38" s="279">
        <v>5</v>
      </c>
      <c r="H38" s="283" t="s">
        <v>317</v>
      </c>
      <c r="I38" s="267">
        <f>G38*14.5</f>
        <v>72.5</v>
      </c>
      <c r="J38" s="262">
        <f>I38/H38/24</f>
        <v>19.43844492440605</v>
      </c>
    </row>
    <row r="39" spans="1:10" ht="11.25">
      <c r="A39" s="52">
        <v>38</v>
      </c>
      <c r="B39" s="261">
        <v>3</v>
      </c>
      <c r="C39" s="259" t="s">
        <v>89</v>
      </c>
      <c r="D39" s="53" t="s">
        <v>118</v>
      </c>
      <c r="E39" s="53" t="s">
        <v>119</v>
      </c>
      <c r="F39" s="99" t="s">
        <v>114</v>
      </c>
      <c r="G39" s="281">
        <v>5</v>
      </c>
      <c r="H39" s="282" t="s">
        <v>312</v>
      </c>
      <c r="I39" s="267">
        <f>G39*14.5</f>
        <v>72.5</v>
      </c>
      <c r="J39" s="262">
        <f>I39/H39/24</f>
        <v>19.366327817763597</v>
      </c>
    </row>
    <row r="40" spans="1:10" ht="11.25">
      <c r="A40" s="52">
        <v>39</v>
      </c>
      <c r="B40" s="257">
        <v>6</v>
      </c>
      <c r="C40" s="259" t="s">
        <v>89</v>
      </c>
      <c r="D40" s="53" t="s">
        <v>136</v>
      </c>
      <c r="E40" s="53" t="s">
        <v>137</v>
      </c>
      <c r="F40" s="99" t="s">
        <v>138</v>
      </c>
      <c r="G40" s="279">
        <v>5</v>
      </c>
      <c r="H40" s="283" t="s">
        <v>324</v>
      </c>
      <c r="I40" s="267">
        <f>G40*14.5</f>
        <v>72.5</v>
      </c>
      <c r="J40" s="262">
        <f>I40/H40/24</f>
        <v>19.333333333333332</v>
      </c>
    </row>
    <row r="41" spans="1:10" ht="11.25">
      <c r="A41" s="52">
        <v>40</v>
      </c>
      <c r="B41" s="257">
        <v>6</v>
      </c>
      <c r="C41" s="260" t="s">
        <v>206</v>
      </c>
      <c r="D41" s="53" t="s">
        <v>260</v>
      </c>
      <c r="E41" s="53" t="s">
        <v>261</v>
      </c>
      <c r="F41" s="99" t="s">
        <v>262</v>
      </c>
      <c r="G41" s="279">
        <v>5</v>
      </c>
      <c r="H41" s="283" t="s">
        <v>389</v>
      </c>
      <c r="I41" s="267">
        <f>G41*14.5</f>
        <v>72.5</v>
      </c>
      <c r="J41" s="262">
        <f>I41/H41/24</f>
        <v>19.28333949021056</v>
      </c>
    </row>
    <row r="42" spans="1:10" ht="11.25">
      <c r="A42" s="52">
        <v>41</v>
      </c>
      <c r="B42" s="256">
        <v>7</v>
      </c>
      <c r="C42" s="259" t="s">
        <v>89</v>
      </c>
      <c r="D42" s="53" t="s">
        <v>148</v>
      </c>
      <c r="E42" s="53" t="s">
        <v>149</v>
      </c>
      <c r="F42" s="99" t="s">
        <v>146</v>
      </c>
      <c r="G42" s="281">
        <v>5</v>
      </c>
      <c r="H42" s="282" t="s">
        <v>333</v>
      </c>
      <c r="I42" s="267">
        <f>G42*14.5</f>
        <v>72.5</v>
      </c>
      <c r="J42" s="262">
        <f>I42/H42/24</f>
        <v>19.15034118423949</v>
      </c>
    </row>
    <row r="43" spans="1:10" ht="11.25">
      <c r="A43" s="52">
        <v>42</v>
      </c>
      <c r="B43" s="256">
        <v>9</v>
      </c>
      <c r="C43" s="259" t="s">
        <v>89</v>
      </c>
      <c r="D43" s="53" t="s">
        <v>172</v>
      </c>
      <c r="E43" s="53" t="s">
        <v>173</v>
      </c>
      <c r="F43" s="99" t="s">
        <v>167</v>
      </c>
      <c r="G43" s="281">
        <v>5</v>
      </c>
      <c r="H43" s="282" t="s">
        <v>346</v>
      </c>
      <c r="I43" s="267">
        <f>G43*14.5</f>
        <v>72.5</v>
      </c>
      <c r="J43" s="262">
        <f>I43/H43/24</f>
        <v>19.08034213027268</v>
      </c>
    </row>
    <row r="44" spans="1:10" ht="11.25">
      <c r="A44" s="52">
        <v>43</v>
      </c>
      <c r="B44" s="257">
        <v>8</v>
      </c>
      <c r="C44" s="259" t="s">
        <v>89</v>
      </c>
      <c r="D44" s="53" t="s">
        <v>158</v>
      </c>
      <c r="E44" s="53" t="s">
        <v>159</v>
      </c>
      <c r="F44" s="99" t="s">
        <v>156</v>
      </c>
      <c r="G44" s="279">
        <v>5</v>
      </c>
      <c r="H44" s="283" t="s">
        <v>339</v>
      </c>
      <c r="I44" s="267">
        <f>G44*14.5</f>
        <v>72.5</v>
      </c>
      <c r="J44" s="262">
        <f>I44/H44/24</f>
        <v>18.93911907699006</v>
      </c>
    </row>
    <row r="45" spans="1:10" ht="11.25">
      <c r="A45" s="52">
        <v>44</v>
      </c>
      <c r="B45" s="257">
        <v>8</v>
      </c>
      <c r="C45" s="259" t="s">
        <v>89</v>
      </c>
      <c r="D45" s="53" t="s">
        <v>154</v>
      </c>
      <c r="E45" s="53" t="s">
        <v>155</v>
      </c>
      <c r="F45" s="99" t="s">
        <v>156</v>
      </c>
      <c r="G45" s="279">
        <v>5</v>
      </c>
      <c r="H45" s="283" t="s">
        <v>336</v>
      </c>
      <c r="I45" s="267">
        <f>G45*14.5</f>
        <v>72.5</v>
      </c>
      <c r="J45" s="262">
        <f>I45/H45/24</f>
        <v>18.893875778196033</v>
      </c>
    </row>
    <row r="46" spans="1:10" ht="11.25">
      <c r="A46" s="52">
        <v>45</v>
      </c>
      <c r="B46" s="256">
        <v>7</v>
      </c>
      <c r="C46" s="259" t="s">
        <v>89</v>
      </c>
      <c r="D46" s="53" t="s">
        <v>151</v>
      </c>
      <c r="E46" s="53" t="s">
        <v>152</v>
      </c>
      <c r="F46" s="99" t="s">
        <v>146</v>
      </c>
      <c r="G46" s="281">
        <v>5</v>
      </c>
      <c r="H46" s="282" t="s">
        <v>334</v>
      </c>
      <c r="I46" s="267">
        <f>G46*14.5</f>
        <v>72.5</v>
      </c>
      <c r="J46" s="262">
        <f>I46/H46/24</f>
        <v>18.827093702661763</v>
      </c>
    </row>
    <row r="47" spans="1:10" ht="11.25">
      <c r="A47" s="52">
        <v>46</v>
      </c>
      <c r="B47" s="256">
        <v>11</v>
      </c>
      <c r="C47" s="259" t="s">
        <v>89</v>
      </c>
      <c r="D47" s="53" t="s">
        <v>186</v>
      </c>
      <c r="E47" s="53" t="s">
        <v>187</v>
      </c>
      <c r="F47" s="99" t="s">
        <v>188</v>
      </c>
      <c r="G47" s="281">
        <v>5</v>
      </c>
      <c r="H47" s="282" t="s">
        <v>356</v>
      </c>
      <c r="I47" s="267">
        <f>G47*14.5</f>
        <v>72.5</v>
      </c>
      <c r="J47" s="262">
        <f>I47/H47/24</f>
        <v>18.75404181935762</v>
      </c>
    </row>
    <row r="48" spans="1:10" ht="11.25">
      <c r="A48" s="52">
        <v>47</v>
      </c>
      <c r="B48" s="256">
        <v>9</v>
      </c>
      <c r="C48" s="259" t="s">
        <v>89</v>
      </c>
      <c r="D48" s="53" t="s">
        <v>165</v>
      </c>
      <c r="E48" s="53" t="s">
        <v>166</v>
      </c>
      <c r="F48" s="99" t="s">
        <v>167</v>
      </c>
      <c r="G48" s="281">
        <v>5</v>
      </c>
      <c r="H48" s="282" t="s">
        <v>342</v>
      </c>
      <c r="I48" s="267">
        <f>G48*14.5</f>
        <v>72.5</v>
      </c>
      <c r="J48" s="262">
        <f>I48/H48/24</f>
        <v>18.700293759403884</v>
      </c>
    </row>
    <row r="49" spans="1:10" ht="11.25">
      <c r="A49" s="52">
        <v>48</v>
      </c>
      <c r="B49" s="257">
        <v>6</v>
      </c>
      <c r="C49" s="259" t="s">
        <v>89</v>
      </c>
      <c r="D49" s="53" t="s">
        <v>140</v>
      </c>
      <c r="E49" s="53" t="s">
        <v>141</v>
      </c>
      <c r="F49" s="99" t="s">
        <v>138</v>
      </c>
      <c r="G49" s="279">
        <v>5</v>
      </c>
      <c r="H49" s="283" t="s">
        <v>327</v>
      </c>
      <c r="I49" s="267">
        <f>G49*14.5</f>
        <v>72.5</v>
      </c>
      <c r="J49" s="262">
        <f>I49/H49/24</f>
        <v>18.46088555665582</v>
      </c>
    </row>
    <row r="50" spans="1:10" ht="11.25">
      <c r="A50" s="52">
        <v>49</v>
      </c>
      <c r="B50" s="256">
        <v>5</v>
      </c>
      <c r="C50" s="259" t="s">
        <v>89</v>
      </c>
      <c r="D50" s="53" t="s">
        <v>133</v>
      </c>
      <c r="E50" s="53" t="s">
        <v>134</v>
      </c>
      <c r="F50" s="99" t="s">
        <v>128</v>
      </c>
      <c r="G50" s="281">
        <v>5</v>
      </c>
      <c r="H50" s="282" t="s">
        <v>322</v>
      </c>
      <c r="I50" s="267">
        <f>G50*14.5</f>
        <v>72.5</v>
      </c>
      <c r="J50" s="262">
        <f>I50/H50/24</f>
        <v>18.382870826877028</v>
      </c>
    </row>
    <row r="51" spans="1:10" ht="11.25">
      <c r="A51" s="52">
        <v>50</v>
      </c>
      <c r="B51" s="257">
        <v>6</v>
      </c>
      <c r="C51" s="259" t="s">
        <v>89</v>
      </c>
      <c r="D51" s="53" t="s">
        <v>142</v>
      </c>
      <c r="E51" s="53" t="s">
        <v>143</v>
      </c>
      <c r="F51" s="99" t="s">
        <v>138</v>
      </c>
      <c r="G51" s="279">
        <v>5</v>
      </c>
      <c r="H51" s="283" t="s">
        <v>328</v>
      </c>
      <c r="I51" s="267">
        <f>G51*14.5</f>
        <v>72.5</v>
      </c>
      <c r="J51" s="262">
        <f>I51/H51/24</f>
        <v>18.20972580757692</v>
      </c>
    </row>
    <row r="52" spans="1:10" ht="11.25">
      <c r="A52" s="52">
        <v>51</v>
      </c>
      <c r="B52" s="257">
        <v>4</v>
      </c>
      <c r="C52" s="260" t="s">
        <v>206</v>
      </c>
      <c r="D52" s="53" t="s">
        <v>247</v>
      </c>
      <c r="E52" s="53" t="s">
        <v>248</v>
      </c>
      <c r="F52" s="99" t="s">
        <v>241</v>
      </c>
      <c r="G52" s="279">
        <v>5</v>
      </c>
      <c r="H52" s="283" t="s">
        <v>382</v>
      </c>
      <c r="I52" s="267">
        <f>G52*14.5</f>
        <v>72.5</v>
      </c>
      <c r="J52" s="262">
        <f>I52/H52/24</f>
        <v>18.082305667174726</v>
      </c>
    </row>
    <row r="53" spans="1:10" ht="11.25">
      <c r="A53" s="52">
        <v>52</v>
      </c>
      <c r="B53" s="256">
        <v>5</v>
      </c>
      <c r="C53" s="259" t="s">
        <v>89</v>
      </c>
      <c r="D53" s="53" t="s">
        <v>130</v>
      </c>
      <c r="E53" s="53" t="s">
        <v>131</v>
      </c>
      <c r="F53" s="99" t="s">
        <v>128</v>
      </c>
      <c r="G53" s="281">
        <v>5</v>
      </c>
      <c r="H53" s="282" t="s">
        <v>321</v>
      </c>
      <c r="I53" s="267">
        <f>G53*14.5</f>
        <v>72.5</v>
      </c>
      <c r="J53" s="262">
        <f>I53/H53/24</f>
        <v>17.993795243019648</v>
      </c>
    </row>
    <row r="54" spans="1:10" ht="11.25">
      <c r="A54" s="52">
        <v>53</v>
      </c>
      <c r="B54" s="256">
        <v>7</v>
      </c>
      <c r="C54" s="259" t="s">
        <v>89</v>
      </c>
      <c r="D54" s="53" t="s">
        <v>144</v>
      </c>
      <c r="E54" s="53" t="s">
        <v>145</v>
      </c>
      <c r="F54" s="99" t="s">
        <v>146</v>
      </c>
      <c r="G54" s="281">
        <v>5</v>
      </c>
      <c r="H54" s="282" t="s">
        <v>330</v>
      </c>
      <c r="I54" s="267">
        <f>G54*14.5</f>
        <v>72.5</v>
      </c>
      <c r="J54" s="262">
        <f>I54/H54/24</f>
        <v>17.964071856287426</v>
      </c>
    </row>
    <row r="55" spans="1:10" ht="11.25">
      <c r="A55" s="52">
        <v>54</v>
      </c>
      <c r="B55" s="257">
        <v>4</v>
      </c>
      <c r="C55" s="259" t="s">
        <v>89</v>
      </c>
      <c r="D55" s="53" t="s">
        <v>123</v>
      </c>
      <c r="E55" s="53" t="s">
        <v>124</v>
      </c>
      <c r="F55" s="99" t="s">
        <v>121</v>
      </c>
      <c r="G55" s="279">
        <v>5</v>
      </c>
      <c r="H55" s="283" t="s">
        <v>316</v>
      </c>
      <c r="I55" s="267">
        <f>G55*14.5</f>
        <v>72.5</v>
      </c>
      <c r="J55" s="262">
        <f>I55/H55/24</f>
        <v>17.816915830432112</v>
      </c>
    </row>
    <row r="56" spans="1:10" ht="11.25">
      <c r="A56" s="52">
        <v>55</v>
      </c>
      <c r="B56" s="256">
        <v>11</v>
      </c>
      <c r="C56" s="259" t="s">
        <v>89</v>
      </c>
      <c r="D56" s="53" t="s">
        <v>190</v>
      </c>
      <c r="E56" s="53" t="s">
        <v>191</v>
      </c>
      <c r="F56" s="99" t="s">
        <v>188</v>
      </c>
      <c r="G56" s="281">
        <v>5</v>
      </c>
      <c r="H56" s="282" t="s">
        <v>357</v>
      </c>
      <c r="I56" s="267">
        <f>G56*14.5</f>
        <v>72.5</v>
      </c>
      <c r="J56" s="262">
        <f>I56/H56/24</f>
        <v>17.786561264822133</v>
      </c>
    </row>
    <row r="57" spans="1:10" ht="11.25">
      <c r="A57" s="52">
        <v>56</v>
      </c>
      <c r="B57" s="256">
        <v>9</v>
      </c>
      <c r="C57" s="259" t="s">
        <v>89</v>
      </c>
      <c r="D57" s="53" t="s">
        <v>169</v>
      </c>
      <c r="E57" s="53" t="s">
        <v>170</v>
      </c>
      <c r="F57" s="99" t="s">
        <v>167</v>
      </c>
      <c r="G57" s="281">
        <v>5</v>
      </c>
      <c r="H57" s="282" t="s">
        <v>345</v>
      </c>
      <c r="I57" s="267">
        <f>G57*14.5</f>
        <v>72.5</v>
      </c>
      <c r="J57" s="262">
        <f>I57/H57/24</f>
        <v>17.728569487841327</v>
      </c>
    </row>
    <row r="58" spans="1:10" ht="11.25">
      <c r="A58" s="52">
        <v>57</v>
      </c>
      <c r="B58" s="257">
        <v>8</v>
      </c>
      <c r="C58" s="259" t="s">
        <v>89</v>
      </c>
      <c r="D58" s="53" t="s">
        <v>162</v>
      </c>
      <c r="E58" s="53" t="s">
        <v>163</v>
      </c>
      <c r="F58" s="99" t="s">
        <v>156</v>
      </c>
      <c r="G58" s="279">
        <v>5</v>
      </c>
      <c r="H58" s="283" t="s">
        <v>340</v>
      </c>
      <c r="I58" s="267">
        <f>G58*14.5</f>
        <v>72.5</v>
      </c>
      <c r="J58" s="262">
        <f>I58/H58/24</f>
        <v>17.71052453009432</v>
      </c>
    </row>
    <row r="59" spans="1:10" ht="11.25">
      <c r="A59" s="52">
        <v>58</v>
      </c>
      <c r="B59" s="256">
        <v>5</v>
      </c>
      <c r="C59" s="260" t="s">
        <v>206</v>
      </c>
      <c r="D59" s="53" t="s">
        <v>257</v>
      </c>
      <c r="E59" s="53" t="s">
        <v>258</v>
      </c>
      <c r="F59" s="99" t="s">
        <v>252</v>
      </c>
      <c r="G59" s="281">
        <v>5</v>
      </c>
      <c r="H59" s="282" t="s">
        <v>387</v>
      </c>
      <c r="I59" s="267">
        <f>G59*14.5</f>
        <v>72.5</v>
      </c>
      <c r="J59" s="262">
        <f>I59/H59/24</f>
        <v>17.679333468807155</v>
      </c>
    </row>
    <row r="60" spans="1:10" ht="11.25">
      <c r="A60" s="52">
        <v>59</v>
      </c>
      <c r="B60" s="257">
        <v>12</v>
      </c>
      <c r="C60" s="259" t="s">
        <v>89</v>
      </c>
      <c r="D60" s="53" t="s">
        <v>203</v>
      </c>
      <c r="E60" s="53" t="s">
        <v>204</v>
      </c>
      <c r="F60" s="99" t="s">
        <v>198</v>
      </c>
      <c r="G60" s="279">
        <v>5</v>
      </c>
      <c r="H60" s="283" t="s">
        <v>363</v>
      </c>
      <c r="I60" s="267">
        <f>G60*14.5</f>
        <v>72.5</v>
      </c>
      <c r="J60" s="262">
        <f>I60/H60/24</f>
        <v>13.99088716161887</v>
      </c>
    </row>
    <row r="61" spans="1:10" ht="11.25">
      <c r="A61" s="52">
        <v>60</v>
      </c>
      <c r="B61" s="261">
        <v>1</v>
      </c>
      <c r="C61" s="260" t="s">
        <v>206</v>
      </c>
      <c r="D61" s="58" t="s">
        <v>211</v>
      </c>
      <c r="E61" s="53" t="s">
        <v>212</v>
      </c>
      <c r="F61" s="99" t="s">
        <v>209</v>
      </c>
      <c r="G61" s="281">
        <v>4</v>
      </c>
      <c r="H61" s="282" t="s">
        <v>366</v>
      </c>
      <c r="I61" s="267">
        <f>G61*14.5</f>
        <v>58</v>
      </c>
      <c r="J61" s="262">
        <f>I61/H61/24</f>
        <v>20.43852779953015</v>
      </c>
    </row>
    <row r="62" spans="1:10" ht="11.25">
      <c r="A62" s="52">
        <v>61</v>
      </c>
      <c r="B62" s="257">
        <v>12</v>
      </c>
      <c r="C62" s="259" t="s">
        <v>89</v>
      </c>
      <c r="D62" s="53" t="s">
        <v>200</v>
      </c>
      <c r="E62" s="53" t="s">
        <v>201</v>
      </c>
      <c r="F62" s="99" t="s">
        <v>198</v>
      </c>
      <c r="G62" s="279">
        <v>4</v>
      </c>
      <c r="H62" s="283" t="s">
        <v>362</v>
      </c>
      <c r="I62" s="267">
        <f>G62*14.5</f>
        <v>58</v>
      </c>
      <c r="J62" s="262">
        <f>I62/H62/24</f>
        <v>19.26376972045392</v>
      </c>
    </row>
    <row r="63" spans="1:10" ht="11.25">
      <c r="A63" s="52">
        <v>62</v>
      </c>
      <c r="B63" s="257">
        <v>10</v>
      </c>
      <c r="C63" s="259" t="s">
        <v>89</v>
      </c>
      <c r="D63" s="53" t="s">
        <v>183</v>
      </c>
      <c r="E63" s="53" t="s">
        <v>184</v>
      </c>
      <c r="F63" s="99" t="s">
        <v>177</v>
      </c>
      <c r="G63" s="279">
        <v>4</v>
      </c>
      <c r="H63" s="283" t="s">
        <v>353</v>
      </c>
      <c r="I63" s="267">
        <f>G63*14.5</f>
        <v>58</v>
      </c>
      <c r="J63" s="262">
        <f>I63/H63/24</f>
        <v>18.43708609271523</v>
      </c>
    </row>
    <row r="64" spans="1:10" ht="11.25">
      <c r="A64" s="52">
        <v>63</v>
      </c>
      <c r="B64" s="256">
        <v>7</v>
      </c>
      <c r="C64" s="260" t="s">
        <v>206</v>
      </c>
      <c r="D64" s="53" t="s">
        <v>270</v>
      </c>
      <c r="E64" s="53" t="s">
        <v>271</v>
      </c>
      <c r="F64" s="99" t="s">
        <v>272</v>
      </c>
      <c r="G64" s="281">
        <v>4</v>
      </c>
      <c r="H64" s="282" t="s">
        <v>396</v>
      </c>
      <c r="I64" s="267">
        <f>G64*14.5</f>
        <v>58</v>
      </c>
      <c r="J64" s="262">
        <f>I64/H64/24</f>
        <v>18.293323988084808</v>
      </c>
    </row>
    <row r="65" spans="1:10" ht="11.25">
      <c r="A65" s="52">
        <v>64</v>
      </c>
      <c r="B65" s="257">
        <v>6</v>
      </c>
      <c r="C65" s="260" t="s">
        <v>206</v>
      </c>
      <c r="D65" s="58" t="s">
        <v>264</v>
      </c>
      <c r="E65" s="53" t="s">
        <v>265</v>
      </c>
      <c r="F65" s="99" t="s">
        <v>262</v>
      </c>
      <c r="G65" s="279">
        <v>4</v>
      </c>
      <c r="H65" s="283" t="s">
        <v>392</v>
      </c>
      <c r="I65" s="267">
        <f>G65*14.5</f>
        <v>58</v>
      </c>
      <c r="J65" s="262">
        <f>I65/H65/24</f>
        <v>18.12185384481861</v>
      </c>
    </row>
    <row r="66" spans="1:10" ht="11.25">
      <c r="A66" s="52">
        <v>65</v>
      </c>
      <c r="B66" s="257">
        <v>4</v>
      </c>
      <c r="C66" s="260" t="s">
        <v>206</v>
      </c>
      <c r="D66" s="58" t="s">
        <v>244</v>
      </c>
      <c r="E66" s="53" t="s">
        <v>245</v>
      </c>
      <c r="F66" s="99" t="s">
        <v>241</v>
      </c>
      <c r="G66" s="279">
        <v>4</v>
      </c>
      <c r="H66" s="283" t="s">
        <v>381</v>
      </c>
      <c r="I66" s="267">
        <f>G66*14.5</f>
        <v>58</v>
      </c>
      <c r="J66" s="262">
        <f>I66/H66/24</f>
        <v>17.821782178217823</v>
      </c>
    </row>
    <row r="67" spans="1:10" ht="11.25">
      <c r="A67" s="52">
        <v>66</v>
      </c>
      <c r="B67" s="261">
        <v>3</v>
      </c>
      <c r="C67" s="260" t="s">
        <v>206</v>
      </c>
      <c r="D67" s="58" t="s">
        <v>236</v>
      </c>
      <c r="E67" s="53" t="s">
        <v>237</v>
      </c>
      <c r="F67" s="99" t="s">
        <v>231</v>
      </c>
      <c r="G67" s="281">
        <v>4</v>
      </c>
      <c r="H67" s="282" t="s">
        <v>378</v>
      </c>
      <c r="I67" s="267">
        <f>G67*14.5</f>
        <v>58</v>
      </c>
      <c r="J67" s="262">
        <f>I67/H67/24</f>
        <v>17.702416278083934</v>
      </c>
    </row>
    <row r="68" spans="1:10" ht="11.25">
      <c r="A68" s="52">
        <v>67</v>
      </c>
      <c r="B68" s="59">
        <v>15</v>
      </c>
      <c r="C68" s="59" t="s">
        <v>24</v>
      </c>
      <c r="D68" s="53" t="s">
        <v>69</v>
      </c>
      <c r="E68" s="53" t="s">
        <v>70</v>
      </c>
      <c r="F68" s="99"/>
      <c r="G68" s="281">
        <v>4</v>
      </c>
      <c r="H68" s="282" t="s">
        <v>422</v>
      </c>
      <c r="I68" s="267">
        <f>G68*14.5</f>
        <v>58</v>
      </c>
      <c r="J68" s="262">
        <f>I68/H68/24</f>
        <v>17.553593947036568</v>
      </c>
    </row>
    <row r="69" spans="1:10" ht="11.25">
      <c r="A69" s="52">
        <v>68</v>
      </c>
      <c r="B69" s="256">
        <v>11</v>
      </c>
      <c r="C69" s="259" t="s">
        <v>89</v>
      </c>
      <c r="D69" s="53" t="s">
        <v>193</v>
      </c>
      <c r="E69" s="53" t="s">
        <v>194</v>
      </c>
      <c r="F69" s="99" t="s">
        <v>188</v>
      </c>
      <c r="G69" s="281">
        <v>4</v>
      </c>
      <c r="H69" s="282" t="s">
        <v>358</v>
      </c>
      <c r="I69" s="267">
        <f>G69*14.5</f>
        <v>58</v>
      </c>
      <c r="J69" s="262">
        <f>I69/H69/24</f>
        <v>17.4713413103506</v>
      </c>
    </row>
    <row r="70" spans="1:10" ht="11.25">
      <c r="A70" s="52">
        <v>69</v>
      </c>
      <c r="B70" s="256">
        <v>5</v>
      </c>
      <c r="C70" s="260" t="s">
        <v>206</v>
      </c>
      <c r="D70" s="58" t="s">
        <v>250</v>
      </c>
      <c r="E70" s="53" t="s">
        <v>251</v>
      </c>
      <c r="F70" s="99" t="s">
        <v>252</v>
      </c>
      <c r="G70" s="281">
        <v>4</v>
      </c>
      <c r="H70" s="282" t="s">
        <v>384</v>
      </c>
      <c r="I70" s="267">
        <f>G70*14.5</f>
        <v>58</v>
      </c>
      <c r="J70" s="262">
        <f>I70/H70/24</f>
        <v>17.455275037619128</v>
      </c>
    </row>
    <row r="71" spans="1:10" ht="11.25">
      <c r="A71" s="52">
        <v>70</v>
      </c>
      <c r="B71" s="256">
        <v>7</v>
      </c>
      <c r="C71" s="260" t="s">
        <v>206</v>
      </c>
      <c r="D71" s="53" t="s">
        <v>277</v>
      </c>
      <c r="E71" s="53" t="s">
        <v>278</v>
      </c>
      <c r="F71" s="99" t="s">
        <v>272</v>
      </c>
      <c r="G71" s="281">
        <v>4</v>
      </c>
      <c r="H71" s="282" t="s">
        <v>398</v>
      </c>
      <c r="I71" s="267">
        <f>G71*14.5</f>
        <v>58</v>
      </c>
      <c r="J71" s="262">
        <f>I71/H71/24</f>
        <v>16.280701754385966</v>
      </c>
    </row>
    <row r="72" spans="1:10" ht="11.25">
      <c r="A72" s="52">
        <v>71</v>
      </c>
      <c r="B72" s="258">
        <v>2</v>
      </c>
      <c r="C72" s="260" t="s">
        <v>206</v>
      </c>
      <c r="D72" s="58" t="s">
        <v>217</v>
      </c>
      <c r="E72" s="53" t="s">
        <v>218</v>
      </c>
      <c r="F72" s="99" t="s">
        <v>219</v>
      </c>
      <c r="G72" s="279">
        <v>4</v>
      </c>
      <c r="H72" s="283" t="s">
        <v>369</v>
      </c>
      <c r="I72" s="267">
        <f>G72*14.5</f>
        <v>58</v>
      </c>
      <c r="J72" s="262">
        <f>I72/H72/24</f>
        <v>16.046726098985552</v>
      </c>
    </row>
    <row r="73" spans="1:10" ht="11.25">
      <c r="A73" s="52">
        <v>72</v>
      </c>
      <c r="B73" s="256">
        <v>7</v>
      </c>
      <c r="C73" s="260" t="s">
        <v>206</v>
      </c>
      <c r="D73" s="58" t="s">
        <v>274</v>
      </c>
      <c r="E73" s="53" t="s">
        <v>275</v>
      </c>
      <c r="F73" s="99" t="s">
        <v>272</v>
      </c>
      <c r="G73" s="281">
        <v>4</v>
      </c>
      <c r="H73" s="282" t="s">
        <v>397</v>
      </c>
      <c r="I73" s="267">
        <f>G73*14.5</f>
        <v>58</v>
      </c>
      <c r="J73" s="262">
        <f>I73/H73/24</f>
        <v>13.392341735616702</v>
      </c>
    </row>
    <row r="74" spans="1:10" ht="11.25">
      <c r="A74" s="52">
        <v>73</v>
      </c>
      <c r="B74" s="59">
        <v>16</v>
      </c>
      <c r="C74" s="59" t="s">
        <v>24</v>
      </c>
      <c r="D74" s="53" t="s">
        <v>72</v>
      </c>
      <c r="E74" s="53" t="s">
        <v>73</v>
      </c>
      <c r="F74" s="99"/>
      <c r="G74" s="279">
        <v>4</v>
      </c>
      <c r="H74" s="283" t="s">
        <v>423</v>
      </c>
      <c r="I74" s="267">
        <f>G74*14.5</f>
        <v>58</v>
      </c>
      <c r="J74" s="262">
        <f>I74/H74/24</f>
        <v>11.819983017265782</v>
      </c>
    </row>
    <row r="75" spans="1:10" ht="11.25">
      <c r="A75" s="52">
        <v>74</v>
      </c>
      <c r="B75" s="59">
        <v>17</v>
      </c>
      <c r="C75" s="59" t="s">
        <v>24</v>
      </c>
      <c r="D75" s="53" t="s">
        <v>74</v>
      </c>
      <c r="E75" s="53" t="s">
        <v>75</v>
      </c>
      <c r="F75" s="99"/>
      <c r="G75" s="281">
        <v>3</v>
      </c>
      <c r="H75" s="282" t="s">
        <v>425</v>
      </c>
      <c r="I75" s="267">
        <f>G75*14.5</f>
        <v>43.5</v>
      </c>
      <c r="J75" s="262">
        <f>I75/H75/24</f>
        <v>12.252562397308504</v>
      </c>
    </row>
    <row r="76" spans="1:10" ht="11.25">
      <c r="A76" s="52">
        <v>75</v>
      </c>
      <c r="B76" s="59">
        <v>18</v>
      </c>
      <c r="C76" s="59" t="s">
        <v>24</v>
      </c>
      <c r="D76" s="53" t="s">
        <v>77</v>
      </c>
      <c r="E76" s="53" t="s">
        <v>78</v>
      </c>
      <c r="F76" s="99"/>
      <c r="G76" s="279">
        <v>3</v>
      </c>
      <c r="H76" s="283" t="s">
        <v>426</v>
      </c>
      <c r="I76" s="267">
        <f>G76*14.5</f>
        <v>43.5</v>
      </c>
      <c r="J76" s="262">
        <f>I76/H76/24</f>
        <v>12.238199437324164</v>
      </c>
    </row>
    <row r="77" spans="1:10" ht="11.25">
      <c r="A77" s="52">
        <v>76</v>
      </c>
      <c r="B77" s="59">
        <v>19</v>
      </c>
      <c r="C77" s="59" t="s">
        <v>24</v>
      </c>
      <c r="D77" s="53" t="s">
        <v>80</v>
      </c>
      <c r="E77" s="53" t="s">
        <v>81</v>
      </c>
      <c r="F77" s="99" t="s">
        <v>290</v>
      </c>
      <c r="G77" s="281">
        <v>3</v>
      </c>
      <c r="H77" s="282" t="s">
        <v>428</v>
      </c>
      <c r="I77" s="267">
        <f>G77*14.5</f>
        <v>43.5</v>
      </c>
      <c r="J77" s="262">
        <f>I77/H77/24</f>
        <v>11.259706643658326</v>
      </c>
    </row>
    <row r="78" spans="1:10" ht="11.25">
      <c r="A78" s="52">
        <v>77</v>
      </c>
      <c r="B78" s="59">
        <v>20</v>
      </c>
      <c r="C78" s="59" t="s">
        <v>24</v>
      </c>
      <c r="D78" s="53" t="s">
        <v>83</v>
      </c>
      <c r="E78" s="53" t="s">
        <v>84</v>
      </c>
      <c r="F78" s="99" t="s">
        <v>290</v>
      </c>
      <c r="G78" s="279">
        <v>2</v>
      </c>
      <c r="H78" s="283" t="s">
        <v>431</v>
      </c>
      <c r="I78" s="267">
        <f>G78*14.5</f>
        <v>29</v>
      </c>
      <c r="J78" s="262">
        <f>I78/H78/24</f>
        <v>14.221495709031467</v>
      </c>
    </row>
    <row r="79" spans="1:10" ht="11.25">
      <c r="A79" s="52">
        <v>78</v>
      </c>
      <c r="B79" s="59">
        <v>21</v>
      </c>
      <c r="C79" s="59" t="s">
        <v>24</v>
      </c>
      <c r="D79" s="53" t="s">
        <v>85</v>
      </c>
      <c r="E79" s="53" t="s">
        <v>86</v>
      </c>
      <c r="F79" s="99"/>
      <c r="G79" s="281">
        <v>2</v>
      </c>
      <c r="H79" s="282" t="s">
        <v>432</v>
      </c>
      <c r="I79" s="267">
        <f>G79*14.5</f>
        <v>29</v>
      </c>
      <c r="J79" s="262">
        <f>I79/H79/24</f>
        <v>11.50413223140496</v>
      </c>
    </row>
    <row r="80" spans="1:10" ht="12" thickBot="1">
      <c r="A80" s="62">
        <v>79</v>
      </c>
      <c r="B80" s="63">
        <v>22</v>
      </c>
      <c r="C80" s="63" t="s">
        <v>24</v>
      </c>
      <c r="D80" s="64" t="s">
        <v>88</v>
      </c>
      <c r="E80" s="64" t="s">
        <v>284</v>
      </c>
      <c r="F80" s="100"/>
      <c r="G80" s="284">
        <v>2</v>
      </c>
      <c r="H80" s="285" t="s">
        <v>434</v>
      </c>
      <c r="I80" s="268">
        <f>G80*14.5</f>
        <v>29</v>
      </c>
      <c r="J80" s="263">
        <f>I80/H80/24</f>
        <v>8.906329977819485</v>
      </c>
    </row>
    <row r="81" spans="9:10" ht="11.25">
      <c r="I81" s="253"/>
      <c r="J81" s="254"/>
    </row>
    <row r="82" spans="9:10" ht="11.25">
      <c r="I82" s="253"/>
      <c r="J82" s="254"/>
    </row>
    <row r="83" spans="9:10" ht="11.25">
      <c r="I83" s="253"/>
      <c r="J83" s="254"/>
    </row>
    <row r="84" spans="9:10" ht="11.25">
      <c r="I84" s="253"/>
      <c r="J84" s="254"/>
    </row>
    <row r="85" spans="9:10" ht="11.25">
      <c r="I85" s="253"/>
      <c r="J85" s="254"/>
    </row>
    <row r="86" spans="9:10" ht="11.25">
      <c r="I86" s="253"/>
      <c r="J86" s="254"/>
    </row>
    <row r="87" spans="9:10" ht="11.25">
      <c r="I87" s="253"/>
      <c r="J87" s="254"/>
    </row>
    <row r="88" spans="9:10" ht="11.25">
      <c r="I88" s="253"/>
      <c r="J88" s="254"/>
    </row>
    <row r="89" spans="9:10" ht="11.25">
      <c r="I89" s="253"/>
      <c r="J89" s="254"/>
    </row>
    <row r="90" spans="9:10" ht="11.25">
      <c r="I90" s="253"/>
      <c r="J90" s="254"/>
    </row>
    <row r="91" spans="9:10" ht="11.25">
      <c r="I91" s="253"/>
      <c r="J91" s="254"/>
    </row>
    <row r="92" spans="9:10" ht="11.25">
      <c r="I92" s="253"/>
      <c r="J92" s="254"/>
    </row>
    <row r="93" spans="9:10" ht="11.25">
      <c r="I93" s="253"/>
      <c r="J93" s="254"/>
    </row>
    <row r="94" spans="9:10" ht="11.25">
      <c r="I94" s="253"/>
      <c r="J94" s="254"/>
    </row>
    <row r="95" spans="9:10" ht="11.25">
      <c r="I95" s="253"/>
      <c r="J95" s="254"/>
    </row>
    <row r="96" spans="9:10" ht="11.25">
      <c r="I96" s="253"/>
      <c r="J96" s="25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625" style="68" bestFit="1" customWidth="1"/>
    <col min="2" max="2" width="10.125" style="217" bestFit="1" customWidth="1"/>
    <col min="3" max="3" width="13.125" style="68" bestFit="1" customWidth="1"/>
    <col min="4" max="4" width="21.75390625" style="51" bestFit="1" customWidth="1"/>
    <col min="5" max="5" width="14.375" style="51" bestFit="1" customWidth="1"/>
    <col min="6" max="6" width="17.75390625" style="51" bestFit="1" customWidth="1"/>
    <col min="7" max="7" width="7.25390625" style="51" customWidth="1"/>
    <col min="8" max="8" width="7.875" style="68" bestFit="1" customWidth="1"/>
    <col min="9" max="9" width="8.75390625" style="68" bestFit="1" customWidth="1"/>
    <col min="10" max="16384" width="37.625" style="51" customWidth="1"/>
  </cols>
  <sheetData>
    <row r="1" spans="1:9" s="45" customFormat="1" ht="23.25" thickBot="1">
      <c r="A1" s="40" t="s">
        <v>0</v>
      </c>
      <c r="B1" s="208" t="s">
        <v>444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9</v>
      </c>
      <c r="H1" s="43" t="s">
        <v>445</v>
      </c>
      <c r="I1" s="44" t="s">
        <v>446</v>
      </c>
    </row>
    <row r="2" spans="1:9" ht="11.25">
      <c r="A2" s="46">
        <v>1</v>
      </c>
      <c r="B2" s="209" t="s">
        <v>442</v>
      </c>
      <c r="C2" s="270" t="s">
        <v>89</v>
      </c>
      <c r="D2" s="47" t="s">
        <v>95</v>
      </c>
      <c r="E2" s="47" t="s">
        <v>96</v>
      </c>
      <c r="F2" s="47" t="s">
        <v>92</v>
      </c>
      <c r="G2" s="48" t="s">
        <v>295</v>
      </c>
      <c r="H2" s="49">
        <v>0.025416666666666667</v>
      </c>
      <c r="I2" s="50">
        <v>0.026339285714285714</v>
      </c>
    </row>
    <row r="3" spans="1:9" ht="11.25">
      <c r="A3" s="52">
        <v>2</v>
      </c>
      <c r="B3" s="210" t="s">
        <v>442</v>
      </c>
      <c r="C3" s="259" t="s">
        <v>89</v>
      </c>
      <c r="D3" s="53" t="s">
        <v>90</v>
      </c>
      <c r="E3" s="53" t="s">
        <v>91</v>
      </c>
      <c r="F3" s="53" t="s">
        <v>92</v>
      </c>
      <c r="G3" s="54" t="s">
        <v>295</v>
      </c>
      <c r="H3" s="55">
        <v>0.025451388888888888</v>
      </c>
      <c r="I3" s="56">
        <v>0.02627149470899471</v>
      </c>
    </row>
    <row r="4" spans="1:9" ht="11.25">
      <c r="A4" s="52">
        <v>3</v>
      </c>
      <c r="B4" s="210" t="s">
        <v>442</v>
      </c>
      <c r="C4" s="259" t="s">
        <v>89</v>
      </c>
      <c r="D4" s="53" t="s">
        <v>99</v>
      </c>
      <c r="E4" s="53" t="s">
        <v>100</v>
      </c>
      <c r="F4" s="53" t="s">
        <v>92</v>
      </c>
      <c r="G4" s="54" t="s">
        <v>295</v>
      </c>
      <c r="H4" s="55">
        <v>0.025543981481481483</v>
      </c>
      <c r="I4" s="56">
        <v>0.026340939153439154</v>
      </c>
    </row>
    <row r="5" spans="1:9" ht="11.25">
      <c r="A5" s="52">
        <v>4</v>
      </c>
      <c r="B5" s="211" t="s">
        <v>441</v>
      </c>
      <c r="C5" s="260" t="s">
        <v>206</v>
      </c>
      <c r="D5" s="53" t="s">
        <v>225</v>
      </c>
      <c r="E5" s="53" t="s">
        <v>226</v>
      </c>
      <c r="F5" s="53" t="s">
        <v>219</v>
      </c>
      <c r="G5" s="57" t="s">
        <v>295</v>
      </c>
      <c r="H5" s="55">
        <v>0.025659722222222223</v>
      </c>
      <c r="I5" s="56">
        <v>0.026054894179894175</v>
      </c>
    </row>
    <row r="6" spans="1:9" ht="11.25">
      <c r="A6" s="52">
        <v>5</v>
      </c>
      <c r="B6" s="211" t="s">
        <v>441</v>
      </c>
      <c r="C6" s="259" t="s">
        <v>89</v>
      </c>
      <c r="D6" s="53" t="s">
        <v>109</v>
      </c>
      <c r="E6" s="53" t="s">
        <v>110</v>
      </c>
      <c r="F6" s="53" t="s">
        <v>104</v>
      </c>
      <c r="G6" s="57" t="s">
        <v>295</v>
      </c>
      <c r="H6" s="55">
        <v>0.026041666666666668</v>
      </c>
      <c r="I6" s="56">
        <v>0.027175925925925926</v>
      </c>
    </row>
    <row r="7" spans="1:9" ht="11.25">
      <c r="A7" s="52">
        <v>6</v>
      </c>
      <c r="B7" s="210" t="s">
        <v>442</v>
      </c>
      <c r="C7" s="260" t="s">
        <v>206</v>
      </c>
      <c r="D7" s="53" t="s">
        <v>207</v>
      </c>
      <c r="E7" s="53" t="s">
        <v>208</v>
      </c>
      <c r="F7" s="53" t="s">
        <v>209</v>
      </c>
      <c r="G7" s="54" t="s">
        <v>295</v>
      </c>
      <c r="H7" s="55">
        <v>0.026157407407407407</v>
      </c>
      <c r="I7" s="56">
        <v>0.029636243386243388</v>
      </c>
    </row>
    <row r="8" spans="1:9" ht="11.25">
      <c r="A8" s="52">
        <v>7</v>
      </c>
      <c r="B8" s="211" t="s">
        <v>441</v>
      </c>
      <c r="C8" s="259" t="s">
        <v>89</v>
      </c>
      <c r="D8" s="53" t="s">
        <v>102</v>
      </c>
      <c r="E8" s="53" t="s">
        <v>103</v>
      </c>
      <c r="F8" s="53" t="s">
        <v>104</v>
      </c>
      <c r="G8" s="57" t="s">
        <v>300</v>
      </c>
      <c r="H8" s="55">
        <v>0.026446759259259264</v>
      </c>
      <c r="I8" s="56">
        <v>0.027983217592592598</v>
      </c>
    </row>
    <row r="9" spans="1:9" ht="11.25">
      <c r="A9" s="52">
        <v>8</v>
      </c>
      <c r="B9" s="211" t="s">
        <v>441</v>
      </c>
      <c r="C9" s="259" t="s">
        <v>89</v>
      </c>
      <c r="D9" s="53" t="s">
        <v>106</v>
      </c>
      <c r="E9" s="53" t="s">
        <v>107</v>
      </c>
      <c r="F9" s="53" t="s">
        <v>104</v>
      </c>
      <c r="G9" s="57" t="s">
        <v>304</v>
      </c>
      <c r="H9" s="55">
        <v>0.026631944444444444</v>
      </c>
      <c r="I9" s="56">
        <v>0.027991898148148148</v>
      </c>
    </row>
    <row r="10" spans="1:9" ht="11.25">
      <c r="A10" s="52">
        <v>9</v>
      </c>
      <c r="B10" s="210" t="s">
        <v>440</v>
      </c>
      <c r="C10" s="260" t="s">
        <v>206</v>
      </c>
      <c r="D10" s="53" t="s">
        <v>229</v>
      </c>
      <c r="E10" s="53" t="s">
        <v>230</v>
      </c>
      <c r="F10" s="53" t="s">
        <v>231</v>
      </c>
      <c r="G10" s="54" t="s">
        <v>295</v>
      </c>
      <c r="H10" s="55">
        <v>0.02685185185185185</v>
      </c>
      <c r="I10" s="56">
        <v>0.028129960317460314</v>
      </c>
    </row>
    <row r="11" spans="1:9" ht="11.25">
      <c r="A11" s="52">
        <v>10</v>
      </c>
      <c r="B11" s="212" t="s">
        <v>352</v>
      </c>
      <c r="C11" s="260" t="s">
        <v>206</v>
      </c>
      <c r="D11" s="53" t="s">
        <v>239</v>
      </c>
      <c r="E11" s="53" t="s">
        <v>240</v>
      </c>
      <c r="F11" s="53" t="s">
        <v>241</v>
      </c>
      <c r="G11" s="57" t="s">
        <v>295</v>
      </c>
      <c r="H11" s="55">
        <v>0.02693287037037037</v>
      </c>
      <c r="I11" s="56">
        <v>0.027989417989417988</v>
      </c>
    </row>
    <row r="12" spans="1:9" ht="11.25">
      <c r="A12" s="52">
        <v>11</v>
      </c>
      <c r="B12" s="213" t="s">
        <v>304</v>
      </c>
      <c r="C12" s="260" t="s">
        <v>206</v>
      </c>
      <c r="D12" s="53" t="s">
        <v>254</v>
      </c>
      <c r="E12" s="53" t="s">
        <v>255</v>
      </c>
      <c r="F12" s="53" t="s">
        <v>252</v>
      </c>
      <c r="G12" s="54" t="s">
        <v>295</v>
      </c>
      <c r="H12" s="55">
        <v>0.026967592592592595</v>
      </c>
      <c r="I12" s="56">
        <v>0.028723544973544977</v>
      </c>
    </row>
    <row r="13" spans="1:9" ht="11.25">
      <c r="A13" s="52">
        <v>12</v>
      </c>
      <c r="B13" s="211" t="s">
        <v>441</v>
      </c>
      <c r="C13" s="260" t="s">
        <v>206</v>
      </c>
      <c r="D13" s="53" t="s">
        <v>221</v>
      </c>
      <c r="E13" s="53" t="s">
        <v>222</v>
      </c>
      <c r="F13" s="53" t="s">
        <v>219</v>
      </c>
      <c r="G13" s="57" t="s">
        <v>295</v>
      </c>
      <c r="H13" s="55">
        <v>0.027314814814814816</v>
      </c>
      <c r="I13" s="56">
        <v>0.028209325396825396</v>
      </c>
    </row>
    <row r="14" spans="1:9" ht="11.25">
      <c r="A14" s="52">
        <v>13</v>
      </c>
      <c r="B14" s="210" t="s">
        <v>442</v>
      </c>
      <c r="C14" s="260" t="s">
        <v>206</v>
      </c>
      <c r="D14" s="53" t="s">
        <v>214</v>
      </c>
      <c r="E14" s="53" t="s">
        <v>215</v>
      </c>
      <c r="F14" s="53" t="s">
        <v>209</v>
      </c>
      <c r="G14" s="54" t="s">
        <v>295</v>
      </c>
      <c r="H14" s="55">
        <v>0.027615740740740743</v>
      </c>
      <c r="I14" s="56">
        <v>0.028644179894179896</v>
      </c>
    </row>
    <row r="15" spans="1:9" ht="11.25">
      <c r="A15" s="52">
        <v>14</v>
      </c>
      <c r="B15" s="210" t="s">
        <v>442</v>
      </c>
      <c r="C15" s="260" t="s">
        <v>206</v>
      </c>
      <c r="D15" s="58" t="s">
        <v>211</v>
      </c>
      <c r="E15" s="53" t="s">
        <v>212</v>
      </c>
      <c r="F15" s="53" t="s">
        <v>209</v>
      </c>
      <c r="G15" s="54" t="s">
        <v>352</v>
      </c>
      <c r="H15" s="55">
        <v>0.02800925925925926</v>
      </c>
      <c r="I15" s="56">
        <v>0.029249999999999998</v>
      </c>
    </row>
    <row r="16" spans="1:9" ht="11.25">
      <c r="A16" s="52">
        <v>15</v>
      </c>
      <c r="B16" s="210" t="s">
        <v>440</v>
      </c>
      <c r="C16" s="260" t="s">
        <v>206</v>
      </c>
      <c r="D16" s="53" t="s">
        <v>233</v>
      </c>
      <c r="E16" s="53" t="s">
        <v>234</v>
      </c>
      <c r="F16" s="53" t="s">
        <v>231</v>
      </c>
      <c r="G16" s="54" t="s">
        <v>295</v>
      </c>
      <c r="H16" s="55">
        <v>0.02802083333333333</v>
      </c>
      <c r="I16" s="56">
        <v>0.029730489417989416</v>
      </c>
    </row>
    <row r="17" spans="1:9" ht="11.25">
      <c r="A17" s="52">
        <v>16</v>
      </c>
      <c r="B17" s="212" t="s">
        <v>394</v>
      </c>
      <c r="C17" s="259" t="s">
        <v>89</v>
      </c>
      <c r="D17" s="53" t="s">
        <v>196</v>
      </c>
      <c r="E17" s="53" t="s">
        <v>197</v>
      </c>
      <c r="F17" s="53" t="s">
        <v>198</v>
      </c>
      <c r="G17" s="57" t="s">
        <v>304</v>
      </c>
      <c r="H17" s="55">
        <v>0.02809027777777778</v>
      </c>
      <c r="I17" s="56">
        <v>0.028823302469135805</v>
      </c>
    </row>
    <row r="18" spans="1:9" ht="11.25">
      <c r="A18" s="52">
        <v>17</v>
      </c>
      <c r="B18" s="214">
        <v>1</v>
      </c>
      <c r="C18" s="59" t="s">
        <v>24</v>
      </c>
      <c r="D18" s="53" t="s">
        <v>25</v>
      </c>
      <c r="E18" s="53" t="s">
        <v>26</v>
      </c>
      <c r="F18" s="53"/>
      <c r="G18" s="54">
        <v>14</v>
      </c>
      <c r="H18" s="55">
        <v>0.028194444444444442</v>
      </c>
      <c r="I18" s="56">
        <v>0.03387654320987655</v>
      </c>
    </row>
    <row r="19" spans="1:9" ht="11.25">
      <c r="A19" s="52">
        <v>18</v>
      </c>
      <c r="B19" s="210" t="s">
        <v>440</v>
      </c>
      <c r="C19" s="259" t="s">
        <v>89</v>
      </c>
      <c r="D19" s="53" t="s">
        <v>112</v>
      </c>
      <c r="E19" s="53" t="s">
        <v>113</v>
      </c>
      <c r="F19" s="53" t="s">
        <v>114</v>
      </c>
      <c r="G19" s="54" t="s">
        <v>295</v>
      </c>
      <c r="H19" s="55">
        <v>0.02826388888888889</v>
      </c>
      <c r="I19" s="56">
        <v>0.029500661375661374</v>
      </c>
    </row>
    <row r="20" spans="1:9" ht="11.25">
      <c r="A20" s="52">
        <v>19</v>
      </c>
      <c r="B20" s="212" t="s">
        <v>352</v>
      </c>
      <c r="C20" s="259" t="s">
        <v>89</v>
      </c>
      <c r="D20" s="53" t="s">
        <v>120</v>
      </c>
      <c r="E20" s="53"/>
      <c r="F20" s="53" t="s">
        <v>121</v>
      </c>
      <c r="G20" s="57" t="s">
        <v>304</v>
      </c>
      <c r="H20" s="55">
        <v>0.02849537037037037</v>
      </c>
      <c r="I20" s="56">
        <v>0.029552469135802468</v>
      </c>
    </row>
    <row r="21" spans="1:9" ht="11.25">
      <c r="A21" s="52">
        <v>20</v>
      </c>
      <c r="B21" s="213" t="s">
        <v>300</v>
      </c>
      <c r="C21" s="259" t="s">
        <v>89</v>
      </c>
      <c r="D21" s="53" t="s">
        <v>148</v>
      </c>
      <c r="E21" s="53" t="s">
        <v>149</v>
      </c>
      <c r="F21" s="53" t="s">
        <v>146</v>
      </c>
      <c r="G21" s="54" t="s">
        <v>304</v>
      </c>
      <c r="H21" s="55">
        <v>0.028784722222222225</v>
      </c>
      <c r="I21" s="56">
        <v>0.031087962962962967</v>
      </c>
    </row>
    <row r="22" spans="1:9" ht="11.25">
      <c r="A22" s="52">
        <v>21</v>
      </c>
      <c r="B22" s="210" t="s">
        <v>440</v>
      </c>
      <c r="C22" s="259" t="s">
        <v>89</v>
      </c>
      <c r="D22" s="53" t="s">
        <v>115</v>
      </c>
      <c r="E22" s="53" t="s">
        <v>116</v>
      </c>
      <c r="F22" s="53" t="s">
        <v>114</v>
      </c>
      <c r="G22" s="54" t="s">
        <v>304</v>
      </c>
      <c r="H22" s="55">
        <v>0.028854166666666667</v>
      </c>
      <c r="I22" s="56">
        <v>0.02985532407407407</v>
      </c>
    </row>
    <row r="23" spans="1:9" ht="11.25">
      <c r="A23" s="52">
        <v>22</v>
      </c>
      <c r="B23" s="213" t="s">
        <v>304</v>
      </c>
      <c r="C23" s="259" t="s">
        <v>89</v>
      </c>
      <c r="D23" s="53" t="s">
        <v>126</v>
      </c>
      <c r="E23" s="53" t="s">
        <v>127</v>
      </c>
      <c r="F23" s="53" t="s">
        <v>128</v>
      </c>
      <c r="G23" s="54" t="s">
        <v>304</v>
      </c>
      <c r="H23" s="55">
        <v>0.028865740740740744</v>
      </c>
      <c r="I23" s="56">
        <v>0.030108024691358027</v>
      </c>
    </row>
    <row r="24" spans="1:9" ht="11.25">
      <c r="A24" s="52">
        <v>23</v>
      </c>
      <c r="B24" s="212" t="s">
        <v>295</v>
      </c>
      <c r="C24" s="260" t="s">
        <v>206</v>
      </c>
      <c r="D24" s="53" t="s">
        <v>260</v>
      </c>
      <c r="E24" s="53" t="s">
        <v>261</v>
      </c>
      <c r="F24" s="53" t="s">
        <v>262</v>
      </c>
      <c r="G24" s="57" t="s">
        <v>304</v>
      </c>
      <c r="H24" s="55">
        <v>0.028946759259259255</v>
      </c>
      <c r="I24" s="56">
        <v>0.03093364197530864</v>
      </c>
    </row>
    <row r="25" spans="1:9" ht="11.25">
      <c r="A25" s="52">
        <v>24</v>
      </c>
      <c r="B25" s="212" t="s">
        <v>352</v>
      </c>
      <c r="C25" s="259" t="s">
        <v>89</v>
      </c>
      <c r="D25" s="53" t="s">
        <v>125</v>
      </c>
      <c r="E25" s="53" t="s">
        <v>283</v>
      </c>
      <c r="F25" s="53" t="s">
        <v>121</v>
      </c>
      <c r="G25" s="57" t="s">
        <v>304</v>
      </c>
      <c r="H25" s="55">
        <v>0.029143518518518517</v>
      </c>
      <c r="I25" s="56">
        <v>0.03075810185185185</v>
      </c>
    </row>
    <row r="26" spans="1:9" ht="11.25">
      <c r="A26" s="52">
        <v>25</v>
      </c>
      <c r="B26" s="212" t="s">
        <v>295</v>
      </c>
      <c r="C26" s="259" t="s">
        <v>89</v>
      </c>
      <c r="D26" s="53" t="s">
        <v>136</v>
      </c>
      <c r="E26" s="53" t="s">
        <v>137</v>
      </c>
      <c r="F26" s="53" t="s">
        <v>138</v>
      </c>
      <c r="G26" s="57" t="s">
        <v>304</v>
      </c>
      <c r="H26" s="55">
        <v>0.029143518518518517</v>
      </c>
      <c r="I26" s="56">
        <v>0.03089891975308642</v>
      </c>
    </row>
    <row r="27" spans="1:9" ht="11.25">
      <c r="A27" s="52">
        <v>26</v>
      </c>
      <c r="B27" s="212" t="s">
        <v>443</v>
      </c>
      <c r="C27" s="259" t="s">
        <v>89</v>
      </c>
      <c r="D27" s="53" t="s">
        <v>175</v>
      </c>
      <c r="E27" s="53" t="s">
        <v>176</v>
      </c>
      <c r="F27" s="53" t="s">
        <v>177</v>
      </c>
      <c r="G27" s="57" t="s">
        <v>304</v>
      </c>
      <c r="H27" s="55">
        <v>0.029375</v>
      </c>
      <c r="I27" s="56">
        <v>0.030127314814814815</v>
      </c>
    </row>
    <row r="28" spans="1:9" ht="11.25">
      <c r="A28" s="52">
        <v>27</v>
      </c>
      <c r="B28" s="212" t="s">
        <v>443</v>
      </c>
      <c r="C28" s="259" t="s">
        <v>89</v>
      </c>
      <c r="D28" s="53" t="s">
        <v>180</v>
      </c>
      <c r="E28" s="53" t="s">
        <v>181</v>
      </c>
      <c r="F28" s="53" t="s">
        <v>177</v>
      </c>
      <c r="G28" s="57" t="s">
        <v>295</v>
      </c>
      <c r="H28" s="55">
        <v>0.029375</v>
      </c>
      <c r="I28" s="56">
        <v>0.03512731481481481</v>
      </c>
    </row>
    <row r="29" spans="1:9" ht="11.25">
      <c r="A29" s="52">
        <v>28</v>
      </c>
      <c r="B29" s="213" t="s">
        <v>438</v>
      </c>
      <c r="C29" s="259" t="s">
        <v>89</v>
      </c>
      <c r="D29" s="53" t="s">
        <v>172</v>
      </c>
      <c r="E29" s="53" t="s">
        <v>173</v>
      </c>
      <c r="F29" s="53" t="s">
        <v>167</v>
      </c>
      <c r="G29" s="54" t="s">
        <v>304</v>
      </c>
      <c r="H29" s="55">
        <v>0.029444444444444443</v>
      </c>
      <c r="I29" s="56">
        <v>0.031294367283950617</v>
      </c>
    </row>
    <row r="30" spans="1:9" ht="11.25">
      <c r="A30" s="52">
        <v>29</v>
      </c>
      <c r="B30" s="212" t="s">
        <v>295</v>
      </c>
      <c r="C30" s="260" t="s">
        <v>206</v>
      </c>
      <c r="D30" s="53" t="s">
        <v>267</v>
      </c>
      <c r="E30" s="53" t="s">
        <v>268</v>
      </c>
      <c r="F30" s="53" t="s">
        <v>262</v>
      </c>
      <c r="G30" s="57" t="s">
        <v>295</v>
      </c>
      <c r="H30" s="55">
        <v>0.029583333333333336</v>
      </c>
      <c r="I30" s="56">
        <v>0.0323941798941799</v>
      </c>
    </row>
    <row r="31" spans="1:9" ht="11.25">
      <c r="A31" s="52">
        <v>30</v>
      </c>
      <c r="B31" s="213" t="s">
        <v>304</v>
      </c>
      <c r="C31" s="260" t="s">
        <v>206</v>
      </c>
      <c r="D31" s="53" t="s">
        <v>257</v>
      </c>
      <c r="E31" s="53" t="s">
        <v>258</v>
      </c>
      <c r="F31" s="53" t="s">
        <v>252</v>
      </c>
      <c r="G31" s="54" t="s">
        <v>304</v>
      </c>
      <c r="H31" s="55">
        <v>0.029629629629629627</v>
      </c>
      <c r="I31" s="56">
        <v>0.03341628086419753</v>
      </c>
    </row>
    <row r="32" spans="1:9" ht="11.25">
      <c r="A32" s="52">
        <v>31</v>
      </c>
      <c r="B32" s="212" t="s">
        <v>394</v>
      </c>
      <c r="C32" s="259" t="s">
        <v>89</v>
      </c>
      <c r="D32" s="53" t="s">
        <v>200</v>
      </c>
      <c r="E32" s="53" t="s">
        <v>201</v>
      </c>
      <c r="F32" s="53" t="s">
        <v>198</v>
      </c>
      <c r="G32" s="57" t="s">
        <v>352</v>
      </c>
      <c r="H32" s="55">
        <v>0.029652777777777778</v>
      </c>
      <c r="I32" s="56">
        <v>0.031020833333333338</v>
      </c>
    </row>
    <row r="33" spans="1:9" ht="11.25">
      <c r="A33" s="52">
        <v>32</v>
      </c>
      <c r="B33" s="212" t="s">
        <v>439</v>
      </c>
      <c r="C33" s="259" t="s">
        <v>89</v>
      </c>
      <c r="D33" s="53" t="s">
        <v>154</v>
      </c>
      <c r="E33" s="53" t="s">
        <v>155</v>
      </c>
      <c r="F33" s="53" t="s">
        <v>156</v>
      </c>
      <c r="G33" s="57" t="s">
        <v>304</v>
      </c>
      <c r="H33" s="55">
        <v>0.029664351851851855</v>
      </c>
      <c r="I33" s="56">
        <v>0.03159143518518518</v>
      </c>
    </row>
    <row r="34" spans="1:9" ht="11.25">
      <c r="A34" s="52">
        <v>33</v>
      </c>
      <c r="B34" s="210" t="s">
        <v>440</v>
      </c>
      <c r="C34" s="259" t="s">
        <v>89</v>
      </c>
      <c r="D34" s="53" t="s">
        <v>118</v>
      </c>
      <c r="E34" s="53" t="s">
        <v>119</v>
      </c>
      <c r="F34" s="53" t="s">
        <v>114</v>
      </c>
      <c r="G34" s="54" t="s">
        <v>304</v>
      </c>
      <c r="H34" s="55">
        <v>0.029699074074074072</v>
      </c>
      <c r="I34" s="56">
        <v>0.030947145061728392</v>
      </c>
    </row>
    <row r="35" spans="1:9" ht="11.25">
      <c r="A35" s="52">
        <v>34</v>
      </c>
      <c r="B35" s="212" t="s">
        <v>443</v>
      </c>
      <c r="C35" s="259" t="s">
        <v>89</v>
      </c>
      <c r="D35" s="53" t="s">
        <v>183</v>
      </c>
      <c r="E35" s="53" t="s">
        <v>184</v>
      </c>
      <c r="F35" s="53" t="s">
        <v>177</v>
      </c>
      <c r="G35" s="57" t="s">
        <v>352</v>
      </c>
      <c r="H35" s="55">
        <v>0.02974537037037037</v>
      </c>
      <c r="I35" s="56">
        <v>0.032164351851851854</v>
      </c>
    </row>
    <row r="36" spans="1:9" ht="11.25">
      <c r="A36" s="52">
        <v>35</v>
      </c>
      <c r="B36" s="211" t="s">
        <v>441</v>
      </c>
      <c r="C36" s="260" t="s">
        <v>206</v>
      </c>
      <c r="D36" s="58" t="s">
        <v>217</v>
      </c>
      <c r="E36" s="53" t="s">
        <v>218</v>
      </c>
      <c r="F36" s="53" t="s">
        <v>219</v>
      </c>
      <c r="G36" s="57" t="s">
        <v>352</v>
      </c>
      <c r="H36" s="55">
        <v>0.03</v>
      </c>
      <c r="I36" s="56">
        <v>0.03612037037037037</v>
      </c>
    </row>
    <row r="37" spans="1:9" ht="11.25">
      <c r="A37" s="52">
        <v>36</v>
      </c>
      <c r="B37" s="212" t="s">
        <v>352</v>
      </c>
      <c r="C37" s="260" t="s">
        <v>206</v>
      </c>
      <c r="D37" s="53" t="s">
        <v>247</v>
      </c>
      <c r="E37" s="53" t="s">
        <v>248</v>
      </c>
      <c r="F37" s="53" t="s">
        <v>241</v>
      </c>
      <c r="G37" s="57" t="s">
        <v>304</v>
      </c>
      <c r="H37" s="55">
        <v>0.030115740740740738</v>
      </c>
      <c r="I37" s="56">
        <v>0.03286265432098766</v>
      </c>
    </row>
    <row r="38" spans="1:9" ht="11.25">
      <c r="A38" s="52">
        <v>37</v>
      </c>
      <c r="B38" s="213" t="s">
        <v>300</v>
      </c>
      <c r="C38" s="259" t="s">
        <v>89</v>
      </c>
      <c r="D38" s="53" t="s">
        <v>151</v>
      </c>
      <c r="E38" s="53" t="s">
        <v>152</v>
      </c>
      <c r="F38" s="53" t="s">
        <v>146</v>
      </c>
      <c r="G38" s="54" t="s">
        <v>304</v>
      </c>
      <c r="H38" s="55">
        <v>0.030150462962962962</v>
      </c>
      <c r="I38" s="56">
        <v>0.03176697530864197</v>
      </c>
    </row>
    <row r="39" spans="1:9" ht="11.25">
      <c r="A39" s="52">
        <v>38</v>
      </c>
      <c r="B39" s="214">
        <v>2</v>
      </c>
      <c r="C39" s="59" t="s">
        <v>24</v>
      </c>
      <c r="D39" s="53" t="s">
        <v>28</v>
      </c>
      <c r="E39" s="53" t="s">
        <v>29</v>
      </c>
      <c r="F39" s="53"/>
      <c r="G39" s="57">
        <v>13</v>
      </c>
      <c r="H39" s="55">
        <v>0.030208333333333334</v>
      </c>
      <c r="I39" s="56">
        <v>0.03669394841269841</v>
      </c>
    </row>
    <row r="40" spans="1:9" ht="11.25">
      <c r="A40" s="52">
        <v>39</v>
      </c>
      <c r="B40" s="212" t="s">
        <v>394</v>
      </c>
      <c r="C40" s="259" t="s">
        <v>89</v>
      </c>
      <c r="D40" s="53" t="s">
        <v>203</v>
      </c>
      <c r="E40" s="53" t="s">
        <v>204</v>
      </c>
      <c r="F40" s="53" t="s">
        <v>198</v>
      </c>
      <c r="G40" s="57" t="s">
        <v>304</v>
      </c>
      <c r="H40" s="55">
        <v>0.030208333333333334</v>
      </c>
      <c r="I40" s="56">
        <v>0.0410204475308642</v>
      </c>
    </row>
    <row r="41" spans="1:9" ht="11.25">
      <c r="A41" s="52">
        <v>40</v>
      </c>
      <c r="B41" s="213" t="s">
        <v>437</v>
      </c>
      <c r="C41" s="259" t="s">
        <v>89</v>
      </c>
      <c r="D41" s="53" t="s">
        <v>186</v>
      </c>
      <c r="E41" s="53" t="s">
        <v>187</v>
      </c>
      <c r="F41" s="53" t="s">
        <v>188</v>
      </c>
      <c r="G41" s="54" t="s">
        <v>304</v>
      </c>
      <c r="H41" s="55">
        <v>0.03025462962962963</v>
      </c>
      <c r="I41" s="56">
        <v>0.03188850308641975</v>
      </c>
    </row>
    <row r="42" spans="1:9" ht="11.25">
      <c r="A42" s="52">
        <v>41</v>
      </c>
      <c r="B42" s="212" t="s">
        <v>295</v>
      </c>
      <c r="C42" s="259" t="s">
        <v>89</v>
      </c>
      <c r="D42" s="53" t="s">
        <v>140</v>
      </c>
      <c r="E42" s="53" t="s">
        <v>141</v>
      </c>
      <c r="F42" s="53" t="s">
        <v>138</v>
      </c>
      <c r="G42" s="57" t="s">
        <v>304</v>
      </c>
      <c r="H42" s="55">
        <v>0.03045138888888889</v>
      </c>
      <c r="I42" s="56">
        <v>0.03234760802469136</v>
      </c>
    </row>
    <row r="43" spans="1:9" ht="11.25">
      <c r="A43" s="52">
        <v>42</v>
      </c>
      <c r="B43" s="213" t="s">
        <v>304</v>
      </c>
      <c r="C43" s="259" t="s">
        <v>89</v>
      </c>
      <c r="D43" s="53" t="s">
        <v>133</v>
      </c>
      <c r="E43" s="53" t="s">
        <v>134</v>
      </c>
      <c r="F43" s="53" t="s">
        <v>128</v>
      </c>
      <c r="G43" s="54" t="s">
        <v>304</v>
      </c>
      <c r="H43" s="55">
        <v>0.030567129629629628</v>
      </c>
      <c r="I43" s="56">
        <v>0.03248263888888888</v>
      </c>
    </row>
    <row r="44" spans="1:9" ht="11.25">
      <c r="A44" s="52">
        <v>43</v>
      </c>
      <c r="B44" s="212" t="s">
        <v>295</v>
      </c>
      <c r="C44" s="259" t="s">
        <v>89</v>
      </c>
      <c r="D44" s="53" t="s">
        <v>142</v>
      </c>
      <c r="E44" s="53" t="s">
        <v>143</v>
      </c>
      <c r="F44" s="53" t="s">
        <v>138</v>
      </c>
      <c r="G44" s="57" t="s">
        <v>304</v>
      </c>
      <c r="H44" s="55">
        <v>0.030601851851851852</v>
      </c>
      <c r="I44" s="56">
        <v>0.03274884259259259</v>
      </c>
    </row>
    <row r="45" spans="1:9" ht="11.25">
      <c r="A45" s="52">
        <v>44</v>
      </c>
      <c r="B45" s="212" t="s">
        <v>439</v>
      </c>
      <c r="C45" s="259" t="s">
        <v>89</v>
      </c>
      <c r="D45" s="53" t="s">
        <v>158</v>
      </c>
      <c r="E45" s="53" t="s">
        <v>159</v>
      </c>
      <c r="F45" s="53" t="s">
        <v>156</v>
      </c>
      <c r="G45" s="57" t="s">
        <v>304</v>
      </c>
      <c r="H45" s="55">
        <v>0.03072916666666667</v>
      </c>
      <c r="I45" s="56">
        <v>0.031705246913580246</v>
      </c>
    </row>
    <row r="46" spans="1:9" ht="11.25">
      <c r="A46" s="52">
        <v>45</v>
      </c>
      <c r="B46" s="213" t="s">
        <v>437</v>
      </c>
      <c r="C46" s="259" t="s">
        <v>89</v>
      </c>
      <c r="D46" s="53" t="s">
        <v>190</v>
      </c>
      <c r="E46" s="53" t="s">
        <v>191</v>
      </c>
      <c r="F46" s="53" t="s">
        <v>188</v>
      </c>
      <c r="G46" s="54" t="s">
        <v>304</v>
      </c>
      <c r="H46" s="55">
        <v>0.030833333333333334</v>
      </c>
      <c r="I46" s="56">
        <v>0.03344521604938271</v>
      </c>
    </row>
    <row r="47" spans="1:9" ht="11.25">
      <c r="A47" s="52">
        <v>46</v>
      </c>
      <c r="B47" s="213" t="s">
        <v>438</v>
      </c>
      <c r="C47" s="259" t="s">
        <v>89</v>
      </c>
      <c r="D47" s="53" t="s">
        <v>169</v>
      </c>
      <c r="E47" s="53" t="s">
        <v>170</v>
      </c>
      <c r="F47" s="53" t="s">
        <v>167</v>
      </c>
      <c r="G47" s="54" t="s">
        <v>304</v>
      </c>
      <c r="H47" s="55">
        <v>0.031018518518518515</v>
      </c>
      <c r="I47" s="56">
        <v>0.033568672839506174</v>
      </c>
    </row>
    <row r="48" spans="1:9" ht="11.25">
      <c r="A48" s="52">
        <v>47</v>
      </c>
      <c r="B48" s="215">
        <v>7</v>
      </c>
      <c r="C48" s="59" t="s">
        <v>24</v>
      </c>
      <c r="D48" s="53" t="s">
        <v>42</v>
      </c>
      <c r="E48" s="53" t="s">
        <v>43</v>
      </c>
      <c r="F48" s="53"/>
      <c r="G48" s="54" t="s">
        <v>437</v>
      </c>
      <c r="H48" s="55">
        <v>0.031053240740740742</v>
      </c>
      <c r="I48" s="56">
        <v>0.04104938271604938</v>
      </c>
    </row>
    <row r="49" spans="1:9" ht="11.25">
      <c r="A49" s="52">
        <v>48</v>
      </c>
      <c r="B49" s="213" t="s">
        <v>438</v>
      </c>
      <c r="C49" s="259" t="s">
        <v>89</v>
      </c>
      <c r="D49" s="53" t="s">
        <v>165</v>
      </c>
      <c r="E49" s="53" t="s">
        <v>166</v>
      </c>
      <c r="F49" s="53" t="s">
        <v>167</v>
      </c>
      <c r="G49" s="54" t="s">
        <v>304</v>
      </c>
      <c r="H49" s="55">
        <v>0.031099537037037037</v>
      </c>
      <c r="I49" s="56">
        <v>0.032106481481481486</v>
      </c>
    </row>
    <row r="50" spans="1:9" ht="11.25">
      <c r="A50" s="52">
        <v>49</v>
      </c>
      <c r="B50" s="214">
        <v>3</v>
      </c>
      <c r="C50" s="59" t="s">
        <v>24</v>
      </c>
      <c r="D50" s="53" t="s">
        <v>32</v>
      </c>
      <c r="E50" s="53" t="s">
        <v>33</v>
      </c>
      <c r="F50" s="53"/>
      <c r="G50" s="54" t="s">
        <v>394</v>
      </c>
      <c r="H50" s="55">
        <v>0.03128472222222222</v>
      </c>
      <c r="I50" s="56">
        <v>0.038113425925925926</v>
      </c>
    </row>
    <row r="51" spans="1:9" ht="11.25">
      <c r="A51" s="52">
        <v>50</v>
      </c>
      <c r="B51" s="212" t="s">
        <v>352</v>
      </c>
      <c r="C51" s="259" t="s">
        <v>89</v>
      </c>
      <c r="D51" s="53" t="s">
        <v>123</v>
      </c>
      <c r="E51" s="53" t="s">
        <v>124</v>
      </c>
      <c r="F51" s="53" t="s">
        <v>121</v>
      </c>
      <c r="G51" s="57" t="s">
        <v>304</v>
      </c>
      <c r="H51" s="55">
        <v>0.03130787037037037</v>
      </c>
      <c r="I51" s="56">
        <v>0.033476080246913585</v>
      </c>
    </row>
    <row r="52" spans="1:9" ht="11.25">
      <c r="A52" s="52">
        <v>51</v>
      </c>
      <c r="B52" s="213" t="s">
        <v>300</v>
      </c>
      <c r="C52" s="260" t="s">
        <v>206</v>
      </c>
      <c r="D52" s="53" t="s">
        <v>270</v>
      </c>
      <c r="E52" s="53" t="s">
        <v>271</v>
      </c>
      <c r="F52" s="53" t="s">
        <v>272</v>
      </c>
      <c r="G52" s="54" t="s">
        <v>352</v>
      </c>
      <c r="H52" s="55">
        <v>0.03130787037037037</v>
      </c>
      <c r="I52" s="56">
        <v>0.03268287037037037</v>
      </c>
    </row>
    <row r="53" spans="1:9" ht="11.25">
      <c r="A53" s="52">
        <v>52</v>
      </c>
      <c r="B53" s="213" t="s">
        <v>300</v>
      </c>
      <c r="C53" s="259" t="s">
        <v>89</v>
      </c>
      <c r="D53" s="53" t="s">
        <v>144</v>
      </c>
      <c r="E53" s="53" t="s">
        <v>145</v>
      </c>
      <c r="F53" s="53" t="s">
        <v>146</v>
      </c>
      <c r="G53" s="54" t="s">
        <v>304</v>
      </c>
      <c r="H53" s="55">
        <v>0.03131944444444445</v>
      </c>
      <c r="I53" s="56">
        <v>0.03324652777777778</v>
      </c>
    </row>
    <row r="54" spans="1:9" ht="11.25">
      <c r="A54" s="52">
        <v>53</v>
      </c>
      <c r="B54" s="212" t="s">
        <v>439</v>
      </c>
      <c r="C54" s="259" t="s">
        <v>89</v>
      </c>
      <c r="D54" s="53" t="s">
        <v>162</v>
      </c>
      <c r="E54" s="53" t="s">
        <v>163</v>
      </c>
      <c r="F54" s="53" t="s">
        <v>156</v>
      </c>
      <c r="G54" s="57" t="s">
        <v>304</v>
      </c>
      <c r="H54" s="55">
        <v>0.031747685185185184</v>
      </c>
      <c r="I54" s="56">
        <v>0.03371913580246914</v>
      </c>
    </row>
    <row r="55" spans="1:9" ht="11.25">
      <c r="A55" s="52">
        <v>54</v>
      </c>
      <c r="B55" s="215">
        <v>4</v>
      </c>
      <c r="C55" s="59" t="s">
        <v>24</v>
      </c>
      <c r="D55" s="53" t="s">
        <v>36</v>
      </c>
      <c r="E55" s="53" t="s">
        <v>37</v>
      </c>
      <c r="F55" s="53"/>
      <c r="G55" s="57" t="s">
        <v>394</v>
      </c>
      <c r="H55" s="55">
        <v>0.03190972222222222</v>
      </c>
      <c r="I55" s="56">
        <v>0.0395477207977208</v>
      </c>
    </row>
    <row r="56" spans="1:9" ht="11.25">
      <c r="A56" s="52">
        <v>55</v>
      </c>
      <c r="B56" s="213" t="s">
        <v>300</v>
      </c>
      <c r="C56" s="260" t="s">
        <v>206</v>
      </c>
      <c r="D56" s="53" t="s">
        <v>277</v>
      </c>
      <c r="E56" s="53" t="s">
        <v>278</v>
      </c>
      <c r="F56" s="53" t="s">
        <v>272</v>
      </c>
      <c r="G56" s="54" t="s">
        <v>352</v>
      </c>
      <c r="H56" s="55">
        <v>0.03190972222222222</v>
      </c>
      <c r="I56" s="56">
        <v>0.036069444444444446</v>
      </c>
    </row>
    <row r="57" spans="1:9" ht="11.25">
      <c r="A57" s="52">
        <v>56</v>
      </c>
      <c r="B57" s="215">
        <v>12</v>
      </c>
      <c r="C57" s="59" t="s">
        <v>24</v>
      </c>
      <c r="D57" s="53" t="s">
        <v>59</v>
      </c>
      <c r="E57" s="53" t="s">
        <v>60</v>
      </c>
      <c r="F57" s="53"/>
      <c r="G57" s="57" t="s">
        <v>438</v>
      </c>
      <c r="H57" s="55">
        <v>0.03193287037037037</v>
      </c>
      <c r="I57" s="60">
        <v>0.04907175925925926</v>
      </c>
    </row>
    <row r="58" spans="1:9" ht="11.25">
      <c r="A58" s="52">
        <v>57</v>
      </c>
      <c r="B58" s="215">
        <v>15</v>
      </c>
      <c r="C58" s="59" t="s">
        <v>24</v>
      </c>
      <c r="D58" s="53" t="s">
        <v>69</v>
      </c>
      <c r="E58" s="53" t="s">
        <v>70</v>
      </c>
      <c r="F58" s="53"/>
      <c r="G58" s="54" t="s">
        <v>352</v>
      </c>
      <c r="H58" s="55">
        <v>0.031956018518518516</v>
      </c>
      <c r="I58" s="56">
        <v>0.03392592592592593</v>
      </c>
    </row>
    <row r="59" spans="1:9" ht="11.25">
      <c r="A59" s="52">
        <v>58</v>
      </c>
      <c r="B59" s="212" t="s">
        <v>295</v>
      </c>
      <c r="C59" s="260" t="s">
        <v>206</v>
      </c>
      <c r="D59" s="58" t="s">
        <v>264</v>
      </c>
      <c r="E59" s="53" t="s">
        <v>265</v>
      </c>
      <c r="F59" s="53" t="s">
        <v>262</v>
      </c>
      <c r="G59" s="57" t="s">
        <v>352</v>
      </c>
      <c r="H59" s="55">
        <v>0.03203703703703704</v>
      </c>
      <c r="I59" s="56">
        <v>0.03307870370370371</v>
      </c>
    </row>
    <row r="60" spans="1:9" ht="11.25">
      <c r="A60" s="52">
        <v>59</v>
      </c>
      <c r="B60" s="213" t="s">
        <v>304</v>
      </c>
      <c r="C60" s="259" t="s">
        <v>89</v>
      </c>
      <c r="D60" s="53" t="s">
        <v>130</v>
      </c>
      <c r="E60" s="53" t="s">
        <v>131</v>
      </c>
      <c r="F60" s="53" t="s">
        <v>128</v>
      </c>
      <c r="G60" s="54" t="s">
        <v>304</v>
      </c>
      <c r="H60" s="55">
        <v>0.03273148148148148</v>
      </c>
      <c r="I60" s="56">
        <v>0.033435570987654324</v>
      </c>
    </row>
    <row r="61" spans="1:9" ht="11.25">
      <c r="A61" s="52">
        <v>60</v>
      </c>
      <c r="B61" s="215">
        <v>8</v>
      </c>
      <c r="C61" s="59" t="s">
        <v>24</v>
      </c>
      <c r="D61" s="53" t="s">
        <v>45</v>
      </c>
      <c r="E61" s="53" t="s">
        <v>46</v>
      </c>
      <c r="F61" s="53"/>
      <c r="G61" s="57" t="s">
        <v>437</v>
      </c>
      <c r="H61" s="55">
        <v>0.03283564814814815</v>
      </c>
      <c r="I61" s="60">
        <v>0.04295331790123456</v>
      </c>
    </row>
    <row r="62" spans="1:9" ht="11.25">
      <c r="A62" s="52">
        <v>61</v>
      </c>
      <c r="B62" s="213" t="s">
        <v>437</v>
      </c>
      <c r="C62" s="259" t="s">
        <v>89</v>
      </c>
      <c r="D62" s="53" t="s">
        <v>193</v>
      </c>
      <c r="E62" s="53" t="s">
        <v>194</v>
      </c>
      <c r="F62" s="53" t="s">
        <v>188</v>
      </c>
      <c r="G62" s="54" t="s">
        <v>352</v>
      </c>
      <c r="H62" s="55">
        <v>0.032962962962962965</v>
      </c>
      <c r="I62" s="56">
        <v>0.03425694444444445</v>
      </c>
    </row>
    <row r="63" spans="1:9" ht="11.25">
      <c r="A63" s="52">
        <v>62</v>
      </c>
      <c r="B63" s="212" t="s">
        <v>352</v>
      </c>
      <c r="C63" s="260" t="s">
        <v>206</v>
      </c>
      <c r="D63" s="58" t="s">
        <v>244</v>
      </c>
      <c r="E63" s="53" t="s">
        <v>245</v>
      </c>
      <c r="F63" s="53" t="s">
        <v>241</v>
      </c>
      <c r="G63" s="57" t="s">
        <v>352</v>
      </c>
      <c r="H63" s="55">
        <v>0.033032407407407406</v>
      </c>
      <c r="I63" s="56">
        <v>0.033726851851851855</v>
      </c>
    </row>
    <row r="64" spans="1:9" ht="11.25">
      <c r="A64" s="52">
        <v>63</v>
      </c>
      <c r="B64" s="215">
        <v>5</v>
      </c>
      <c r="C64" s="59" t="s">
        <v>24</v>
      </c>
      <c r="D64" s="53" t="s">
        <v>38</v>
      </c>
      <c r="E64" s="53"/>
      <c r="F64" s="53"/>
      <c r="G64" s="54" t="s">
        <v>437</v>
      </c>
      <c r="H64" s="55">
        <v>0.033229166666666664</v>
      </c>
      <c r="I64" s="56">
        <v>0.03986014660493827</v>
      </c>
    </row>
    <row r="65" spans="1:9" ht="11.25">
      <c r="A65" s="52">
        <v>64</v>
      </c>
      <c r="B65" s="210" t="s">
        <v>440</v>
      </c>
      <c r="C65" s="260" t="s">
        <v>206</v>
      </c>
      <c r="D65" s="58" t="s">
        <v>236</v>
      </c>
      <c r="E65" s="53" t="s">
        <v>237</v>
      </c>
      <c r="F65" s="53" t="s">
        <v>231</v>
      </c>
      <c r="G65" s="54" t="s">
        <v>352</v>
      </c>
      <c r="H65" s="55">
        <v>0.033402777777777774</v>
      </c>
      <c r="I65" s="56">
        <v>0.0339837962962963</v>
      </c>
    </row>
    <row r="66" spans="1:9" ht="11.25">
      <c r="A66" s="52">
        <v>65</v>
      </c>
      <c r="B66" s="215">
        <v>6</v>
      </c>
      <c r="C66" s="59" t="s">
        <v>24</v>
      </c>
      <c r="D66" s="53" t="s">
        <v>39</v>
      </c>
      <c r="E66" s="53" t="s">
        <v>40</v>
      </c>
      <c r="F66" s="53"/>
      <c r="G66" s="57" t="s">
        <v>437</v>
      </c>
      <c r="H66" s="55">
        <v>0.03361111111111111</v>
      </c>
      <c r="I66" s="56">
        <v>0.040755208333333334</v>
      </c>
    </row>
    <row r="67" spans="1:9" ht="11.25">
      <c r="A67" s="52">
        <v>66</v>
      </c>
      <c r="B67" s="213" t="s">
        <v>304</v>
      </c>
      <c r="C67" s="260" t="s">
        <v>206</v>
      </c>
      <c r="D67" s="58" t="s">
        <v>250</v>
      </c>
      <c r="E67" s="53" t="s">
        <v>251</v>
      </c>
      <c r="F67" s="53" t="s">
        <v>252</v>
      </c>
      <c r="G67" s="54" t="s">
        <v>352</v>
      </c>
      <c r="H67" s="55">
        <v>0.03366898148148148</v>
      </c>
      <c r="I67" s="56">
        <v>0.03442361111111111</v>
      </c>
    </row>
    <row r="68" spans="1:9" ht="11.25">
      <c r="A68" s="52">
        <v>67</v>
      </c>
      <c r="B68" s="215">
        <v>13</v>
      </c>
      <c r="C68" s="59" t="s">
        <v>24</v>
      </c>
      <c r="D68" s="53" t="s">
        <v>62</v>
      </c>
      <c r="E68" s="53" t="s">
        <v>63</v>
      </c>
      <c r="F68" s="53"/>
      <c r="G68" s="54" t="s">
        <v>439</v>
      </c>
      <c r="H68" s="55">
        <v>0.03423611111111111</v>
      </c>
      <c r="I68" s="60">
        <v>0.054323559670781896</v>
      </c>
    </row>
    <row r="69" spans="1:9" ht="11.25">
      <c r="A69" s="52">
        <v>68</v>
      </c>
      <c r="B69" s="215">
        <v>9</v>
      </c>
      <c r="C69" s="59" t="s">
        <v>24</v>
      </c>
      <c r="D69" s="53" t="s">
        <v>48</v>
      </c>
      <c r="E69" s="53" t="s">
        <v>49</v>
      </c>
      <c r="F69" s="53"/>
      <c r="G69" s="54" t="s">
        <v>438</v>
      </c>
      <c r="H69" s="55">
        <v>0.03497685185185185</v>
      </c>
      <c r="I69" s="60">
        <v>0.04384722222222222</v>
      </c>
    </row>
    <row r="70" spans="1:9" ht="11.25">
      <c r="A70" s="52">
        <v>69</v>
      </c>
      <c r="B70" s="215">
        <v>11</v>
      </c>
      <c r="C70" s="59" t="s">
        <v>24</v>
      </c>
      <c r="D70" s="53" t="s">
        <v>55</v>
      </c>
      <c r="E70" s="53" t="s">
        <v>56</v>
      </c>
      <c r="F70" s="53"/>
      <c r="G70" s="54" t="s">
        <v>438</v>
      </c>
      <c r="H70" s="55">
        <v>0.03517361111111111</v>
      </c>
      <c r="I70" s="60">
        <v>0.049081018518518524</v>
      </c>
    </row>
    <row r="71" spans="1:9" ht="11.25">
      <c r="A71" s="52">
        <v>70</v>
      </c>
      <c r="B71" s="215">
        <v>10</v>
      </c>
      <c r="C71" s="59" t="s">
        <v>24</v>
      </c>
      <c r="D71" s="53" t="s">
        <v>52</v>
      </c>
      <c r="E71" s="53" t="s">
        <v>53</v>
      </c>
      <c r="F71" s="53"/>
      <c r="G71" s="57" t="s">
        <v>438</v>
      </c>
      <c r="H71" s="55">
        <v>0.03692129629629629</v>
      </c>
      <c r="I71" s="60">
        <v>0.047135416666666666</v>
      </c>
    </row>
    <row r="72" spans="1:9" ht="11.25">
      <c r="A72" s="52">
        <v>71</v>
      </c>
      <c r="B72" s="215">
        <v>19</v>
      </c>
      <c r="C72" s="59" t="s">
        <v>24</v>
      </c>
      <c r="D72" s="53" t="s">
        <v>80</v>
      </c>
      <c r="E72" s="53" t="s">
        <v>81</v>
      </c>
      <c r="F72" s="53" t="s">
        <v>290</v>
      </c>
      <c r="G72" s="54" t="s">
        <v>440</v>
      </c>
      <c r="H72" s="55">
        <v>0.03775462962962963</v>
      </c>
      <c r="I72" s="60">
        <v>0.04968171296296297</v>
      </c>
    </row>
    <row r="73" spans="1:9" ht="11.25">
      <c r="A73" s="52">
        <v>72</v>
      </c>
      <c r="B73" s="215">
        <v>17</v>
      </c>
      <c r="C73" s="59" t="s">
        <v>24</v>
      </c>
      <c r="D73" s="53" t="s">
        <v>74</v>
      </c>
      <c r="E73" s="53" t="s">
        <v>75</v>
      </c>
      <c r="F73" s="53"/>
      <c r="G73" s="54" t="s">
        <v>440</v>
      </c>
      <c r="H73" s="55">
        <v>0.0390162037037037</v>
      </c>
      <c r="I73" s="60">
        <v>0.04673611111111111</v>
      </c>
    </row>
    <row r="74" spans="1:9" ht="11.25">
      <c r="A74" s="52">
        <v>73</v>
      </c>
      <c r="B74" s="215">
        <v>16</v>
      </c>
      <c r="C74" s="59" t="s">
        <v>24</v>
      </c>
      <c r="D74" s="53" t="s">
        <v>72</v>
      </c>
      <c r="E74" s="53" t="s">
        <v>73</v>
      </c>
      <c r="F74" s="53"/>
      <c r="G74" s="57" t="s">
        <v>352</v>
      </c>
      <c r="H74" s="55">
        <v>0.03903935185185185</v>
      </c>
      <c r="I74" s="60">
        <v>0.048699074074074075</v>
      </c>
    </row>
    <row r="75" spans="1:9" ht="11.25">
      <c r="A75" s="52">
        <v>74</v>
      </c>
      <c r="B75" s="213" t="s">
        <v>300</v>
      </c>
      <c r="C75" s="260" t="s">
        <v>206</v>
      </c>
      <c r="D75" s="58" t="s">
        <v>274</v>
      </c>
      <c r="E75" s="53" t="s">
        <v>275</v>
      </c>
      <c r="F75" s="53" t="s">
        <v>272</v>
      </c>
      <c r="G75" s="54" t="s">
        <v>352</v>
      </c>
      <c r="H75" s="55">
        <v>0.03943287037037037</v>
      </c>
      <c r="I75" s="60">
        <v>0.04397685185185185</v>
      </c>
    </row>
    <row r="76" spans="1:9" ht="11.25">
      <c r="A76" s="52">
        <v>75</v>
      </c>
      <c r="B76" s="215">
        <v>20</v>
      </c>
      <c r="C76" s="59" t="s">
        <v>24</v>
      </c>
      <c r="D76" s="53" t="s">
        <v>83</v>
      </c>
      <c r="E76" s="53" t="s">
        <v>84</v>
      </c>
      <c r="F76" s="53" t="s">
        <v>290</v>
      </c>
      <c r="G76" s="57" t="s">
        <v>441</v>
      </c>
      <c r="H76" s="55">
        <v>0.04141203703703704</v>
      </c>
      <c r="I76" s="60">
        <v>0.04212577160493827</v>
      </c>
    </row>
    <row r="77" spans="1:9" ht="11.25">
      <c r="A77" s="52">
        <v>76</v>
      </c>
      <c r="B77" s="215">
        <v>18</v>
      </c>
      <c r="C77" s="59" t="s">
        <v>24</v>
      </c>
      <c r="D77" s="53" t="s">
        <v>77</v>
      </c>
      <c r="E77" s="53" t="s">
        <v>78</v>
      </c>
      <c r="F77" s="53"/>
      <c r="G77" s="57" t="s">
        <v>440</v>
      </c>
      <c r="H77" s="61">
        <v>0.04195601851851852</v>
      </c>
      <c r="I77" s="60">
        <v>0.0475144675925926</v>
      </c>
    </row>
    <row r="78" spans="1:9" ht="11.25">
      <c r="A78" s="52">
        <v>77</v>
      </c>
      <c r="B78" s="215">
        <v>14</v>
      </c>
      <c r="C78" s="59" t="s">
        <v>24</v>
      </c>
      <c r="D78" s="53" t="s">
        <v>65</v>
      </c>
      <c r="E78" s="53" t="s">
        <v>66</v>
      </c>
      <c r="F78" s="53"/>
      <c r="G78" s="57" t="s">
        <v>300</v>
      </c>
      <c r="H78" s="61">
        <v>0.04515046296296296</v>
      </c>
      <c r="I78" s="60">
        <v>0.05967881944444445</v>
      </c>
    </row>
    <row r="79" spans="1:9" ht="11.25">
      <c r="A79" s="52">
        <v>78</v>
      </c>
      <c r="B79" s="215">
        <v>22</v>
      </c>
      <c r="C79" s="59" t="s">
        <v>24</v>
      </c>
      <c r="D79" s="53" t="s">
        <v>88</v>
      </c>
      <c r="E79" s="53" t="s">
        <v>284</v>
      </c>
      <c r="F79" s="53"/>
      <c r="G79" s="57" t="s">
        <v>441</v>
      </c>
      <c r="H79" s="61">
        <v>0.04587962962962963</v>
      </c>
      <c r="I79" s="60">
        <v>0.060516975308641974</v>
      </c>
    </row>
    <row r="80" spans="1:9" ht="12" thickBot="1">
      <c r="A80" s="62">
        <v>79</v>
      </c>
      <c r="B80" s="216">
        <v>21</v>
      </c>
      <c r="C80" s="63" t="s">
        <v>24</v>
      </c>
      <c r="D80" s="64" t="s">
        <v>85</v>
      </c>
      <c r="E80" s="64" t="s">
        <v>86</v>
      </c>
      <c r="F80" s="64"/>
      <c r="G80" s="65" t="s">
        <v>441</v>
      </c>
      <c r="H80" s="66">
        <v>0.05026620370370371</v>
      </c>
      <c r="I80" s="67">
        <v>0.05176697530864199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"/>
    </sheetView>
  </sheetViews>
  <sheetFormatPr defaultColWidth="9.00390625" defaultRowHeight="12.75"/>
  <cols>
    <col min="1" max="1" width="6.625" style="68" bestFit="1" customWidth="1"/>
    <col min="2" max="2" width="10.125" style="217" bestFit="1" customWidth="1"/>
    <col min="3" max="3" width="13.125" style="68" bestFit="1" customWidth="1"/>
    <col min="4" max="4" width="21.75390625" style="51" bestFit="1" customWidth="1"/>
    <col min="5" max="5" width="14.375" style="51" bestFit="1" customWidth="1"/>
    <col min="6" max="6" width="17.75390625" style="51" bestFit="1" customWidth="1"/>
    <col min="7" max="7" width="7.25390625" style="51" customWidth="1"/>
    <col min="8" max="8" width="8.75390625" style="68" bestFit="1" customWidth="1"/>
    <col min="9" max="9" width="7.875" style="68" bestFit="1" customWidth="1"/>
    <col min="10" max="16384" width="37.625" style="51" customWidth="1"/>
  </cols>
  <sheetData>
    <row r="1" spans="1:9" s="45" customFormat="1" ht="23.25" thickBot="1">
      <c r="A1" s="40" t="s">
        <v>0</v>
      </c>
      <c r="B1" s="208" t="s">
        <v>444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9</v>
      </c>
      <c r="H1" s="43" t="s">
        <v>446</v>
      </c>
      <c r="I1" s="69" t="s">
        <v>445</v>
      </c>
    </row>
    <row r="2" spans="1:9" ht="11.25">
      <c r="A2" s="46">
        <v>1</v>
      </c>
      <c r="B2" s="218" t="s">
        <v>441</v>
      </c>
      <c r="C2" s="269" t="s">
        <v>206</v>
      </c>
      <c r="D2" s="47" t="s">
        <v>225</v>
      </c>
      <c r="E2" s="47" t="s">
        <v>226</v>
      </c>
      <c r="F2" s="47" t="s">
        <v>219</v>
      </c>
      <c r="G2" s="70" t="s">
        <v>295</v>
      </c>
      <c r="H2" s="49">
        <v>0.026054894179894175</v>
      </c>
      <c r="I2" s="71">
        <v>0.025659722222222223</v>
      </c>
    </row>
    <row r="3" spans="1:9" ht="11.25">
      <c r="A3" s="52">
        <v>2</v>
      </c>
      <c r="B3" s="210" t="s">
        <v>442</v>
      </c>
      <c r="C3" s="259" t="s">
        <v>89</v>
      </c>
      <c r="D3" s="53" t="s">
        <v>90</v>
      </c>
      <c r="E3" s="53" t="s">
        <v>91</v>
      </c>
      <c r="F3" s="53" t="s">
        <v>92</v>
      </c>
      <c r="G3" s="54" t="s">
        <v>295</v>
      </c>
      <c r="H3" s="55">
        <v>0.02627149470899471</v>
      </c>
      <c r="I3" s="72">
        <v>0.025451388888888888</v>
      </c>
    </row>
    <row r="4" spans="1:9" ht="11.25">
      <c r="A4" s="52">
        <v>3</v>
      </c>
      <c r="B4" s="210" t="s">
        <v>442</v>
      </c>
      <c r="C4" s="259" t="s">
        <v>89</v>
      </c>
      <c r="D4" s="53" t="s">
        <v>95</v>
      </c>
      <c r="E4" s="53" t="s">
        <v>96</v>
      </c>
      <c r="F4" s="53" t="s">
        <v>92</v>
      </c>
      <c r="G4" s="54" t="s">
        <v>295</v>
      </c>
      <c r="H4" s="55">
        <v>0.026339285714285714</v>
      </c>
      <c r="I4" s="72">
        <v>0.025416666666666667</v>
      </c>
    </row>
    <row r="5" spans="1:9" ht="11.25">
      <c r="A5" s="52">
        <v>4</v>
      </c>
      <c r="B5" s="210" t="s">
        <v>442</v>
      </c>
      <c r="C5" s="259" t="s">
        <v>89</v>
      </c>
      <c r="D5" s="53" t="s">
        <v>99</v>
      </c>
      <c r="E5" s="53" t="s">
        <v>100</v>
      </c>
      <c r="F5" s="53" t="s">
        <v>92</v>
      </c>
      <c r="G5" s="54" t="s">
        <v>295</v>
      </c>
      <c r="H5" s="55">
        <v>0.026340939153439154</v>
      </c>
      <c r="I5" s="72">
        <v>0.025543981481481483</v>
      </c>
    </row>
    <row r="6" spans="1:9" ht="11.25">
      <c r="A6" s="52">
        <v>5</v>
      </c>
      <c r="B6" s="211" t="s">
        <v>441</v>
      </c>
      <c r="C6" s="259" t="s">
        <v>89</v>
      </c>
      <c r="D6" s="53" t="s">
        <v>109</v>
      </c>
      <c r="E6" s="53" t="s">
        <v>110</v>
      </c>
      <c r="F6" s="53" t="s">
        <v>104</v>
      </c>
      <c r="G6" s="57" t="s">
        <v>295</v>
      </c>
      <c r="H6" s="55">
        <v>0.027175925925925926</v>
      </c>
      <c r="I6" s="72">
        <v>0.026041666666666668</v>
      </c>
    </row>
    <row r="7" spans="1:9" ht="11.25">
      <c r="A7" s="52">
        <v>6</v>
      </c>
      <c r="B7" s="211" t="s">
        <v>441</v>
      </c>
      <c r="C7" s="259" t="s">
        <v>89</v>
      </c>
      <c r="D7" s="53" t="s">
        <v>102</v>
      </c>
      <c r="E7" s="53" t="s">
        <v>103</v>
      </c>
      <c r="F7" s="53" t="s">
        <v>104</v>
      </c>
      <c r="G7" s="57" t="s">
        <v>300</v>
      </c>
      <c r="H7" s="55">
        <v>0.027983217592592598</v>
      </c>
      <c r="I7" s="72">
        <v>0.026446759259259264</v>
      </c>
    </row>
    <row r="8" spans="1:9" ht="11.25">
      <c r="A8" s="52">
        <v>7</v>
      </c>
      <c r="B8" s="212" t="s">
        <v>352</v>
      </c>
      <c r="C8" s="260" t="s">
        <v>206</v>
      </c>
      <c r="D8" s="53" t="s">
        <v>239</v>
      </c>
      <c r="E8" s="53" t="s">
        <v>240</v>
      </c>
      <c r="F8" s="53" t="s">
        <v>241</v>
      </c>
      <c r="G8" s="57" t="s">
        <v>295</v>
      </c>
      <c r="H8" s="55">
        <v>0.027989417989417988</v>
      </c>
      <c r="I8" s="72">
        <v>0.02693287037037037</v>
      </c>
    </row>
    <row r="9" spans="1:9" ht="11.25">
      <c r="A9" s="52">
        <v>8</v>
      </c>
      <c r="B9" s="211" t="s">
        <v>441</v>
      </c>
      <c r="C9" s="259" t="s">
        <v>89</v>
      </c>
      <c r="D9" s="53" t="s">
        <v>106</v>
      </c>
      <c r="E9" s="53" t="s">
        <v>107</v>
      </c>
      <c r="F9" s="53" t="s">
        <v>104</v>
      </c>
      <c r="G9" s="57" t="s">
        <v>304</v>
      </c>
      <c r="H9" s="55">
        <v>0.027991898148148148</v>
      </c>
      <c r="I9" s="72">
        <v>0.026631944444444444</v>
      </c>
    </row>
    <row r="10" spans="1:9" ht="11.25">
      <c r="A10" s="52">
        <v>9</v>
      </c>
      <c r="B10" s="210" t="s">
        <v>440</v>
      </c>
      <c r="C10" s="260" t="s">
        <v>206</v>
      </c>
      <c r="D10" s="53" t="s">
        <v>229</v>
      </c>
      <c r="E10" s="53" t="s">
        <v>230</v>
      </c>
      <c r="F10" s="53" t="s">
        <v>231</v>
      </c>
      <c r="G10" s="54" t="s">
        <v>295</v>
      </c>
      <c r="H10" s="55">
        <v>0.028129960317460314</v>
      </c>
      <c r="I10" s="72">
        <v>0.02685185185185185</v>
      </c>
    </row>
    <row r="11" spans="1:9" ht="11.25">
      <c r="A11" s="52">
        <v>10</v>
      </c>
      <c r="B11" s="211" t="s">
        <v>441</v>
      </c>
      <c r="C11" s="260" t="s">
        <v>206</v>
      </c>
      <c r="D11" s="53" t="s">
        <v>221</v>
      </c>
      <c r="E11" s="53" t="s">
        <v>222</v>
      </c>
      <c r="F11" s="53" t="s">
        <v>219</v>
      </c>
      <c r="G11" s="57" t="s">
        <v>295</v>
      </c>
      <c r="H11" s="55">
        <v>0.028209325396825396</v>
      </c>
      <c r="I11" s="72">
        <v>0.027314814814814816</v>
      </c>
    </row>
    <row r="12" spans="1:9" ht="11.25">
      <c r="A12" s="52">
        <v>11</v>
      </c>
      <c r="B12" s="210" t="s">
        <v>442</v>
      </c>
      <c r="C12" s="260" t="s">
        <v>206</v>
      </c>
      <c r="D12" s="53" t="s">
        <v>214</v>
      </c>
      <c r="E12" s="53" t="s">
        <v>215</v>
      </c>
      <c r="F12" s="53" t="s">
        <v>209</v>
      </c>
      <c r="G12" s="54" t="s">
        <v>295</v>
      </c>
      <c r="H12" s="55">
        <v>0.028644179894179896</v>
      </c>
      <c r="I12" s="72">
        <v>0.027615740740740743</v>
      </c>
    </row>
    <row r="13" spans="1:9" ht="11.25">
      <c r="A13" s="52">
        <v>12</v>
      </c>
      <c r="B13" s="213" t="s">
        <v>304</v>
      </c>
      <c r="C13" s="260" t="s">
        <v>206</v>
      </c>
      <c r="D13" s="53" t="s">
        <v>254</v>
      </c>
      <c r="E13" s="53" t="s">
        <v>255</v>
      </c>
      <c r="F13" s="53" t="s">
        <v>252</v>
      </c>
      <c r="G13" s="54" t="s">
        <v>295</v>
      </c>
      <c r="H13" s="55">
        <v>0.028723544973544977</v>
      </c>
      <c r="I13" s="72">
        <v>0.026967592592592595</v>
      </c>
    </row>
    <row r="14" spans="1:9" ht="11.25">
      <c r="A14" s="52">
        <v>13</v>
      </c>
      <c r="B14" s="212" t="s">
        <v>394</v>
      </c>
      <c r="C14" s="259" t="s">
        <v>89</v>
      </c>
      <c r="D14" s="53" t="s">
        <v>196</v>
      </c>
      <c r="E14" s="53" t="s">
        <v>197</v>
      </c>
      <c r="F14" s="53" t="s">
        <v>198</v>
      </c>
      <c r="G14" s="57" t="s">
        <v>304</v>
      </c>
      <c r="H14" s="55">
        <v>0.028823302469135805</v>
      </c>
      <c r="I14" s="72">
        <v>0.02809027777777778</v>
      </c>
    </row>
    <row r="15" spans="1:9" ht="11.25">
      <c r="A15" s="52">
        <v>14</v>
      </c>
      <c r="B15" s="210" t="s">
        <v>442</v>
      </c>
      <c r="C15" s="260" t="s">
        <v>206</v>
      </c>
      <c r="D15" s="58" t="s">
        <v>211</v>
      </c>
      <c r="E15" s="53" t="s">
        <v>212</v>
      </c>
      <c r="F15" s="53" t="s">
        <v>209</v>
      </c>
      <c r="G15" s="54" t="s">
        <v>352</v>
      </c>
      <c r="H15" s="55">
        <v>0.029249999999999998</v>
      </c>
      <c r="I15" s="72">
        <v>0.02800925925925926</v>
      </c>
    </row>
    <row r="16" spans="1:9" ht="11.25">
      <c r="A16" s="52">
        <v>15</v>
      </c>
      <c r="B16" s="210" t="s">
        <v>440</v>
      </c>
      <c r="C16" s="259" t="s">
        <v>89</v>
      </c>
      <c r="D16" s="53" t="s">
        <v>112</v>
      </c>
      <c r="E16" s="53" t="s">
        <v>113</v>
      </c>
      <c r="F16" s="53" t="s">
        <v>114</v>
      </c>
      <c r="G16" s="54" t="s">
        <v>295</v>
      </c>
      <c r="H16" s="55">
        <v>0.029500661375661374</v>
      </c>
      <c r="I16" s="72">
        <v>0.02826388888888889</v>
      </c>
    </row>
    <row r="17" spans="1:9" ht="11.25">
      <c r="A17" s="52">
        <v>16</v>
      </c>
      <c r="B17" s="212" t="s">
        <v>352</v>
      </c>
      <c r="C17" s="259" t="s">
        <v>89</v>
      </c>
      <c r="D17" s="53" t="s">
        <v>120</v>
      </c>
      <c r="E17" s="53"/>
      <c r="F17" s="53" t="s">
        <v>121</v>
      </c>
      <c r="G17" s="57" t="s">
        <v>304</v>
      </c>
      <c r="H17" s="55">
        <v>0.029552469135802468</v>
      </c>
      <c r="I17" s="72">
        <v>0.02849537037037037</v>
      </c>
    </row>
    <row r="18" spans="1:9" ht="11.25">
      <c r="A18" s="52">
        <v>17</v>
      </c>
      <c r="B18" s="210" t="s">
        <v>442</v>
      </c>
      <c r="C18" s="260" t="s">
        <v>206</v>
      </c>
      <c r="D18" s="53" t="s">
        <v>207</v>
      </c>
      <c r="E18" s="53" t="s">
        <v>208</v>
      </c>
      <c r="F18" s="53" t="s">
        <v>209</v>
      </c>
      <c r="G18" s="54" t="s">
        <v>295</v>
      </c>
      <c r="H18" s="55">
        <v>0.029636243386243388</v>
      </c>
      <c r="I18" s="72">
        <v>0.026157407407407407</v>
      </c>
    </row>
    <row r="19" spans="1:9" ht="11.25">
      <c r="A19" s="52">
        <v>18</v>
      </c>
      <c r="B19" s="210" t="s">
        <v>440</v>
      </c>
      <c r="C19" s="260" t="s">
        <v>206</v>
      </c>
      <c r="D19" s="53" t="s">
        <v>233</v>
      </c>
      <c r="E19" s="53" t="s">
        <v>234</v>
      </c>
      <c r="F19" s="53" t="s">
        <v>231</v>
      </c>
      <c r="G19" s="54" t="s">
        <v>295</v>
      </c>
      <c r="H19" s="55">
        <v>0.029730489417989416</v>
      </c>
      <c r="I19" s="72">
        <v>0.02802083333333333</v>
      </c>
    </row>
    <row r="20" spans="1:9" ht="11.25">
      <c r="A20" s="52">
        <v>19</v>
      </c>
      <c r="B20" s="210" t="s">
        <v>440</v>
      </c>
      <c r="C20" s="259" t="s">
        <v>89</v>
      </c>
      <c r="D20" s="53" t="s">
        <v>115</v>
      </c>
      <c r="E20" s="53" t="s">
        <v>116</v>
      </c>
      <c r="F20" s="53" t="s">
        <v>114</v>
      </c>
      <c r="G20" s="54" t="s">
        <v>304</v>
      </c>
      <c r="H20" s="55">
        <v>0.02985532407407407</v>
      </c>
      <c r="I20" s="72">
        <v>0.028854166666666667</v>
      </c>
    </row>
    <row r="21" spans="1:9" ht="11.25">
      <c r="A21" s="52">
        <v>20</v>
      </c>
      <c r="B21" s="213" t="s">
        <v>304</v>
      </c>
      <c r="C21" s="259" t="s">
        <v>89</v>
      </c>
      <c r="D21" s="53" t="s">
        <v>126</v>
      </c>
      <c r="E21" s="53" t="s">
        <v>127</v>
      </c>
      <c r="F21" s="53" t="s">
        <v>128</v>
      </c>
      <c r="G21" s="54" t="s">
        <v>304</v>
      </c>
      <c r="H21" s="55">
        <v>0.030108024691358027</v>
      </c>
      <c r="I21" s="72">
        <v>0.028865740740740744</v>
      </c>
    </row>
    <row r="22" spans="1:9" ht="11.25">
      <c r="A22" s="52">
        <v>21</v>
      </c>
      <c r="B22" s="212" t="s">
        <v>443</v>
      </c>
      <c r="C22" s="259" t="s">
        <v>89</v>
      </c>
      <c r="D22" s="53" t="s">
        <v>175</v>
      </c>
      <c r="E22" s="53" t="s">
        <v>176</v>
      </c>
      <c r="F22" s="53" t="s">
        <v>177</v>
      </c>
      <c r="G22" s="57" t="s">
        <v>304</v>
      </c>
      <c r="H22" s="55">
        <v>0.030127314814814815</v>
      </c>
      <c r="I22" s="72">
        <v>0.029375</v>
      </c>
    </row>
    <row r="23" spans="1:9" ht="11.25">
      <c r="A23" s="52">
        <v>22</v>
      </c>
      <c r="B23" s="212" t="s">
        <v>352</v>
      </c>
      <c r="C23" s="259" t="s">
        <v>89</v>
      </c>
      <c r="D23" s="53" t="s">
        <v>125</v>
      </c>
      <c r="E23" s="53" t="s">
        <v>283</v>
      </c>
      <c r="F23" s="53" t="s">
        <v>121</v>
      </c>
      <c r="G23" s="57" t="s">
        <v>304</v>
      </c>
      <c r="H23" s="55">
        <v>0.03075810185185185</v>
      </c>
      <c r="I23" s="72">
        <v>0.029143518518518517</v>
      </c>
    </row>
    <row r="24" spans="1:9" ht="11.25">
      <c r="A24" s="52">
        <v>23</v>
      </c>
      <c r="B24" s="212" t="s">
        <v>295</v>
      </c>
      <c r="C24" s="259" t="s">
        <v>89</v>
      </c>
      <c r="D24" s="53" t="s">
        <v>136</v>
      </c>
      <c r="E24" s="53" t="s">
        <v>137</v>
      </c>
      <c r="F24" s="53" t="s">
        <v>138</v>
      </c>
      <c r="G24" s="57" t="s">
        <v>304</v>
      </c>
      <c r="H24" s="55">
        <v>0.03089891975308642</v>
      </c>
      <c r="I24" s="72">
        <v>0.029143518518518517</v>
      </c>
    </row>
    <row r="25" spans="1:9" ht="11.25">
      <c r="A25" s="52">
        <v>24</v>
      </c>
      <c r="B25" s="212" t="s">
        <v>295</v>
      </c>
      <c r="C25" s="260" t="s">
        <v>206</v>
      </c>
      <c r="D25" s="53" t="s">
        <v>260</v>
      </c>
      <c r="E25" s="53" t="s">
        <v>261</v>
      </c>
      <c r="F25" s="53" t="s">
        <v>262</v>
      </c>
      <c r="G25" s="57" t="s">
        <v>304</v>
      </c>
      <c r="H25" s="55">
        <v>0.03093364197530864</v>
      </c>
      <c r="I25" s="72">
        <v>0.028946759259259255</v>
      </c>
    </row>
    <row r="26" spans="1:9" ht="11.25">
      <c r="A26" s="52">
        <v>25</v>
      </c>
      <c r="B26" s="210" t="s">
        <v>440</v>
      </c>
      <c r="C26" s="259" t="s">
        <v>89</v>
      </c>
      <c r="D26" s="53" t="s">
        <v>118</v>
      </c>
      <c r="E26" s="53" t="s">
        <v>119</v>
      </c>
      <c r="F26" s="53" t="s">
        <v>114</v>
      </c>
      <c r="G26" s="54" t="s">
        <v>304</v>
      </c>
      <c r="H26" s="55">
        <v>0.030947145061728392</v>
      </c>
      <c r="I26" s="72">
        <v>0.029699074074074072</v>
      </c>
    </row>
    <row r="27" spans="1:9" ht="11.25">
      <c r="A27" s="52">
        <v>26</v>
      </c>
      <c r="B27" s="212" t="s">
        <v>394</v>
      </c>
      <c r="C27" s="259" t="s">
        <v>89</v>
      </c>
      <c r="D27" s="53" t="s">
        <v>200</v>
      </c>
      <c r="E27" s="53" t="s">
        <v>201</v>
      </c>
      <c r="F27" s="53" t="s">
        <v>198</v>
      </c>
      <c r="G27" s="57" t="s">
        <v>352</v>
      </c>
      <c r="H27" s="55">
        <v>0.031020833333333338</v>
      </c>
      <c r="I27" s="72">
        <v>0.029652777777777778</v>
      </c>
    </row>
    <row r="28" spans="1:9" ht="11.25">
      <c r="A28" s="52">
        <v>27</v>
      </c>
      <c r="B28" s="213" t="s">
        <v>300</v>
      </c>
      <c r="C28" s="259" t="s">
        <v>89</v>
      </c>
      <c r="D28" s="53" t="s">
        <v>148</v>
      </c>
      <c r="E28" s="53" t="s">
        <v>149</v>
      </c>
      <c r="F28" s="53" t="s">
        <v>146</v>
      </c>
      <c r="G28" s="54" t="s">
        <v>304</v>
      </c>
      <c r="H28" s="55">
        <v>0.031087962962962967</v>
      </c>
      <c r="I28" s="72">
        <v>0.028784722222222225</v>
      </c>
    </row>
    <row r="29" spans="1:9" ht="11.25">
      <c r="A29" s="52">
        <v>28</v>
      </c>
      <c r="B29" s="213" t="s">
        <v>438</v>
      </c>
      <c r="C29" s="259" t="s">
        <v>89</v>
      </c>
      <c r="D29" s="53" t="s">
        <v>172</v>
      </c>
      <c r="E29" s="53" t="s">
        <v>173</v>
      </c>
      <c r="F29" s="53" t="s">
        <v>167</v>
      </c>
      <c r="G29" s="54" t="s">
        <v>304</v>
      </c>
      <c r="H29" s="55">
        <v>0.031294367283950617</v>
      </c>
      <c r="I29" s="72">
        <v>0.029444444444444443</v>
      </c>
    </row>
    <row r="30" spans="1:9" ht="11.25">
      <c r="A30" s="52">
        <v>29</v>
      </c>
      <c r="B30" s="212" t="s">
        <v>439</v>
      </c>
      <c r="C30" s="259" t="s">
        <v>89</v>
      </c>
      <c r="D30" s="53" t="s">
        <v>154</v>
      </c>
      <c r="E30" s="53" t="s">
        <v>155</v>
      </c>
      <c r="F30" s="53" t="s">
        <v>156</v>
      </c>
      <c r="G30" s="57" t="s">
        <v>304</v>
      </c>
      <c r="H30" s="55">
        <v>0.03159143518518518</v>
      </c>
      <c r="I30" s="72">
        <v>0.029664351851851855</v>
      </c>
    </row>
    <row r="31" spans="1:9" ht="11.25">
      <c r="A31" s="52">
        <v>30</v>
      </c>
      <c r="B31" s="212" t="s">
        <v>439</v>
      </c>
      <c r="C31" s="259" t="s">
        <v>89</v>
      </c>
      <c r="D31" s="53" t="s">
        <v>158</v>
      </c>
      <c r="E31" s="53" t="s">
        <v>159</v>
      </c>
      <c r="F31" s="53" t="s">
        <v>156</v>
      </c>
      <c r="G31" s="57" t="s">
        <v>304</v>
      </c>
      <c r="H31" s="55">
        <v>0.031705246913580246</v>
      </c>
      <c r="I31" s="72">
        <v>0.03072916666666667</v>
      </c>
    </row>
    <row r="32" spans="1:9" ht="11.25">
      <c r="A32" s="52">
        <v>31</v>
      </c>
      <c r="B32" s="213" t="s">
        <v>300</v>
      </c>
      <c r="C32" s="259" t="s">
        <v>89</v>
      </c>
      <c r="D32" s="53" t="s">
        <v>151</v>
      </c>
      <c r="E32" s="53" t="s">
        <v>152</v>
      </c>
      <c r="F32" s="53" t="s">
        <v>146</v>
      </c>
      <c r="G32" s="54" t="s">
        <v>304</v>
      </c>
      <c r="H32" s="55">
        <v>0.03176697530864197</v>
      </c>
      <c r="I32" s="72">
        <v>0.030150462962962962</v>
      </c>
    </row>
    <row r="33" spans="1:9" ht="11.25">
      <c r="A33" s="52">
        <v>32</v>
      </c>
      <c r="B33" s="213" t="s">
        <v>437</v>
      </c>
      <c r="C33" s="259" t="s">
        <v>89</v>
      </c>
      <c r="D33" s="53" t="s">
        <v>186</v>
      </c>
      <c r="E33" s="53" t="s">
        <v>187</v>
      </c>
      <c r="F33" s="53" t="s">
        <v>188</v>
      </c>
      <c r="G33" s="54" t="s">
        <v>304</v>
      </c>
      <c r="H33" s="55">
        <v>0.03188850308641975</v>
      </c>
      <c r="I33" s="72">
        <v>0.03025462962962963</v>
      </c>
    </row>
    <row r="34" spans="1:9" ht="11.25">
      <c r="A34" s="52">
        <v>33</v>
      </c>
      <c r="B34" s="213" t="s">
        <v>438</v>
      </c>
      <c r="C34" s="259" t="s">
        <v>89</v>
      </c>
      <c r="D34" s="53" t="s">
        <v>165</v>
      </c>
      <c r="E34" s="53" t="s">
        <v>166</v>
      </c>
      <c r="F34" s="53" t="s">
        <v>167</v>
      </c>
      <c r="G34" s="54" t="s">
        <v>304</v>
      </c>
      <c r="H34" s="55">
        <v>0.032106481481481486</v>
      </c>
      <c r="I34" s="72">
        <v>0.031099537037037037</v>
      </c>
    </row>
    <row r="35" spans="1:9" ht="11.25">
      <c r="A35" s="52">
        <v>34</v>
      </c>
      <c r="B35" s="212" t="s">
        <v>443</v>
      </c>
      <c r="C35" s="259" t="s">
        <v>89</v>
      </c>
      <c r="D35" s="53" t="s">
        <v>183</v>
      </c>
      <c r="E35" s="53" t="s">
        <v>184</v>
      </c>
      <c r="F35" s="53" t="s">
        <v>177</v>
      </c>
      <c r="G35" s="57" t="s">
        <v>352</v>
      </c>
      <c r="H35" s="55">
        <v>0.032164351851851854</v>
      </c>
      <c r="I35" s="72">
        <v>0.02974537037037037</v>
      </c>
    </row>
    <row r="36" spans="1:9" ht="11.25">
      <c r="A36" s="52">
        <v>35</v>
      </c>
      <c r="B36" s="212" t="s">
        <v>295</v>
      </c>
      <c r="C36" s="259" t="s">
        <v>89</v>
      </c>
      <c r="D36" s="53" t="s">
        <v>140</v>
      </c>
      <c r="E36" s="53" t="s">
        <v>141</v>
      </c>
      <c r="F36" s="53" t="s">
        <v>138</v>
      </c>
      <c r="G36" s="57" t="s">
        <v>304</v>
      </c>
      <c r="H36" s="55">
        <v>0.03234760802469136</v>
      </c>
      <c r="I36" s="72">
        <v>0.03045138888888889</v>
      </c>
    </row>
    <row r="37" spans="1:9" ht="11.25">
      <c r="A37" s="52">
        <v>36</v>
      </c>
      <c r="B37" s="212" t="s">
        <v>295</v>
      </c>
      <c r="C37" s="260" t="s">
        <v>206</v>
      </c>
      <c r="D37" s="53" t="s">
        <v>267</v>
      </c>
      <c r="E37" s="53" t="s">
        <v>268</v>
      </c>
      <c r="F37" s="53" t="s">
        <v>262</v>
      </c>
      <c r="G37" s="57" t="s">
        <v>295</v>
      </c>
      <c r="H37" s="55">
        <v>0.0323941798941799</v>
      </c>
      <c r="I37" s="72">
        <v>0.029583333333333336</v>
      </c>
    </row>
    <row r="38" spans="1:9" ht="11.25">
      <c r="A38" s="52">
        <v>37</v>
      </c>
      <c r="B38" s="213" t="s">
        <v>304</v>
      </c>
      <c r="C38" s="259" t="s">
        <v>89</v>
      </c>
      <c r="D38" s="53" t="s">
        <v>133</v>
      </c>
      <c r="E38" s="53" t="s">
        <v>134</v>
      </c>
      <c r="F38" s="53" t="s">
        <v>128</v>
      </c>
      <c r="G38" s="54" t="s">
        <v>304</v>
      </c>
      <c r="H38" s="55">
        <v>0.03248263888888888</v>
      </c>
      <c r="I38" s="72">
        <v>0.030567129629629628</v>
      </c>
    </row>
    <row r="39" spans="1:9" ht="11.25">
      <c r="A39" s="52">
        <v>38</v>
      </c>
      <c r="B39" s="213" t="s">
        <v>300</v>
      </c>
      <c r="C39" s="260" t="s">
        <v>206</v>
      </c>
      <c r="D39" s="53" t="s">
        <v>270</v>
      </c>
      <c r="E39" s="53" t="s">
        <v>271</v>
      </c>
      <c r="F39" s="53" t="s">
        <v>272</v>
      </c>
      <c r="G39" s="54" t="s">
        <v>352</v>
      </c>
      <c r="H39" s="55">
        <v>0.03268287037037037</v>
      </c>
      <c r="I39" s="72">
        <v>0.03130787037037037</v>
      </c>
    </row>
    <row r="40" spans="1:9" ht="11.25">
      <c r="A40" s="52">
        <v>39</v>
      </c>
      <c r="B40" s="212" t="s">
        <v>295</v>
      </c>
      <c r="C40" s="259" t="s">
        <v>89</v>
      </c>
      <c r="D40" s="53" t="s">
        <v>142</v>
      </c>
      <c r="E40" s="53" t="s">
        <v>143</v>
      </c>
      <c r="F40" s="53" t="s">
        <v>138</v>
      </c>
      <c r="G40" s="57" t="s">
        <v>304</v>
      </c>
      <c r="H40" s="55">
        <v>0.03274884259259259</v>
      </c>
      <c r="I40" s="72">
        <v>0.030601851851851852</v>
      </c>
    </row>
    <row r="41" spans="1:9" ht="11.25">
      <c r="A41" s="52">
        <v>40</v>
      </c>
      <c r="B41" s="212" t="s">
        <v>352</v>
      </c>
      <c r="C41" s="260" t="s">
        <v>206</v>
      </c>
      <c r="D41" s="53" t="s">
        <v>247</v>
      </c>
      <c r="E41" s="53" t="s">
        <v>248</v>
      </c>
      <c r="F41" s="53" t="s">
        <v>241</v>
      </c>
      <c r="G41" s="57" t="s">
        <v>304</v>
      </c>
      <c r="H41" s="55">
        <v>0.03286265432098766</v>
      </c>
      <c r="I41" s="72">
        <v>0.030115740740740738</v>
      </c>
    </row>
    <row r="42" spans="1:9" ht="11.25">
      <c r="A42" s="52">
        <v>41</v>
      </c>
      <c r="B42" s="212" t="s">
        <v>295</v>
      </c>
      <c r="C42" s="260" t="s">
        <v>206</v>
      </c>
      <c r="D42" s="58" t="s">
        <v>264</v>
      </c>
      <c r="E42" s="53" t="s">
        <v>265</v>
      </c>
      <c r="F42" s="53" t="s">
        <v>262</v>
      </c>
      <c r="G42" s="57" t="s">
        <v>352</v>
      </c>
      <c r="H42" s="55">
        <v>0.03307870370370371</v>
      </c>
      <c r="I42" s="72">
        <v>0.03203703703703704</v>
      </c>
    </row>
    <row r="43" spans="1:9" ht="11.25">
      <c r="A43" s="52">
        <v>42</v>
      </c>
      <c r="B43" s="213" t="s">
        <v>300</v>
      </c>
      <c r="C43" s="259" t="s">
        <v>89</v>
      </c>
      <c r="D43" s="53" t="s">
        <v>144</v>
      </c>
      <c r="E43" s="53" t="s">
        <v>145</v>
      </c>
      <c r="F43" s="53" t="s">
        <v>146</v>
      </c>
      <c r="G43" s="54" t="s">
        <v>304</v>
      </c>
      <c r="H43" s="55">
        <v>0.03324652777777778</v>
      </c>
      <c r="I43" s="72">
        <v>0.03131944444444445</v>
      </c>
    </row>
    <row r="44" spans="1:9" ht="11.25">
      <c r="A44" s="52">
        <v>43</v>
      </c>
      <c r="B44" s="213" t="s">
        <v>304</v>
      </c>
      <c r="C44" s="260" t="s">
        <v>206</v>
      </c>
      <c r="D44" s="53" t="s">
        <v>257</v>
      </c>
      <c r="E44" s="53" t="s">
        <v>258</v>
      </c>
      <c r="F44" s="53" t="s">
        <v>252</v>
      </c>
      <c r="G44" s="54" t="s">
        <v>304</v>
      </c>
      <c r="H44" s="55">
        <v>0.03341628086419753</v>
      </c>
      <c r="I44" s="72">
        <v>0.029629629629629627</v>
      </c>
    </row>
    <row r="45" spans="1:9" ht="11.25">
      <c r="A45" s="52">
        <v>44</v>
      </c>
      <c r="B45" s="213" t="s">
        <v>304</v>
      </c>
      <c r="C45" s="259" t="s">
        <v>89</v>
      </c>
      <c r="D45" s="53" t="s">
        <v>130</v>
      </c>
      <c r="E45" s="53" t="s">
        <v>131</v>
      </c>
      <c r="F45" s="53" t="s">
        <v>128</v>
      </c>
      <c r="G45" s="54" t="s">
        <v>304</v>
      </c>
      <c r="H45" s="55">
        <v>0.033435570987654324</v>
      </c>
      <c r="I45" s="72">
        <v>0.03273148148148148</v>
      </c>
    </row>
    <row r="46" spans="1:9" ht="11.25">
      <c r="A46" s="52">
        <v>45</v>
      </c>
      <c r="B46" s="213" t="s">
        <v>437</v>
      </c>
      <c r="C46" s="259" t="s">
        <v>89</v>
      </c>
      <c r="D46" s="53" t="s">
        <v>190</v>
      </c>
      <c r="E46" s="53" t="s">
        <v>191</v>
      </c>
      <c r="F46" s="53" t="s">
        <v>188</v>
      </c>
      <c r="G46" s="54" t="s">
        <v>304</v>
      </c>
      <c r="H46" s="55">
        <v>0.03344521604938271</v>
      </c>
      <c r="I46" s="72">
        <v>0.030833333333333334</v>
      </c>
    </row>
    <row r="47" spans="1:9" ht="11.25">
      <c r="A47" s="52">
        <v>46</v>
      </c>
      <c r="B47" s="212" t="s">
        <v>352</v>
      </c>
      <c r="C47" s="259" t="s">
        <v>89</v>
      </c>
      <c r="D47" s="53" t="s">
        <v>123</v>
      </c>
      <c r="E47" s="53" t="s">
        <v>124</v>
      </c>
      <c r="F47" s="53" t="s">
        <v>121</v>
      </c>
      <c r="G47" s="57" t="s">
        <v>304</v>
      </c>
      <c r="H47" s="55">
        <v>0.033476080246913585</v>
      </c>
      <c r="I47" s="72">
        <v>0.03130787037037037</v>
      </c>
    </row>
    <row r="48" spans="1:9" ht="11.25">
      <c r="A48" s="52">
        <v>47</v>
      </c>
      <c r="B48" s="213" t="s">
        <v>438</v>
      </c>
      <c r="C48" s="259" t="s">
        <v>89</v>
      </c>
      <c r="D48" s="53" t="s">
        <v>169</v>
      </c>
      <c r="E48" s="53" t="s">
        <v>170</v>
      </c>
      <c r="F48" s="53" t="s">
        <v>167</v>
      </c>
      <c r="G48" s="54" t="s">
        <v>304</v>
      </c>
      <c r="H48" s="55">
        <v>0.033568672839506174</v>
      </c>
      <c r="I48" s="72">
        <v>0.031018518518518515</v>
      </c>
    </row>
    <row r="49" spans="1:9" ht="11.25">
      <c r="A49" s="52">
        <v>48</v>
      </c>
      <c r="B49" s="212" t="s">
        <v>439</v>
      </c>
      <c r="C49" s="259" t="s">
        <v>89</v>
      </c>
      <c r="D49" s="53" t="s">
        <v>162</v>
      </c>
      <c r="E49" s="53" t="s">
        <v>163</v>
      </c>
      <c r="F49" s="53" t="s">
        <v>156</v>
      </c>
      <c r="G49" s="57" t="s">
        <v>304</v>
      </c>
      <c r="H49" s="55">
        <v>0.03371913580246914</v>
      </c>
      <c r="I49" s="72">
        <v>0.031747685185185184</v>
      </c>
    </row>
    <row r="50" spans="1:9" ht="11.25">
      <c r="A50" s="52">
        <v>49</v>
      </c>
      <c r="B50" s="212" t="s">
        <v>352</v>
      </c>
      <c r="C50" s="260" t="s">
        <v>206</v>
      </c>
      <c r="D50" s="58" t="s">
        <v>244</v>
      </c>
      <c r="E50" s="53" t="s">
        <v>245</v>
      </c>
      <c r="F50" s="53" t="s">
        <v>241</v>
      </c>
      <c r="G50" s="57" t="s">
        <v>352</v>
      </c>
      <c r="H50" s="55">
        <v>0.033726851851851855</v>
      </c>
      <c r="I50" s="72">
        <v>0.033032407407407406</v>
      </c>
    </row>
    <row r="51" spans="1:9" ht="11.25">
      <c r="A51" s="52">
        <v>50</v>
      </c>
      <c r="B51" s="214">
        <v>1</v>
      </c>
      <c r="C51" s="59" t="s">
        <v>24</v>
      </c>
      <c r="D51" s="53" t="s">
        <v>25</v>
      </c>
      <c r="E51" s="53" t="s">
        <v>26</v>
      </c>
      <c r="F51" s="53"/>
      <c r="G51" s="54">
        <v>14</v>
      </c>
      <c r="H51" s="55">
        <v>0.03387654320987655</v>
      </c>
      <c r="I51" s="72">
        <v>0.028194444444444442</v>
      </c>
    </row>
    <row r="52" spans="1:9" ht="11.25">
      <c r="A52" s="52">
        <v>51</v>
      </c>
      <c r="B52" s="215">
        <v>15</v>
      </c>
      <c r="C52" s="59" t="s">
        <v>24</v>
      </c>
      <c r="D52" s="53" t="s">
        <v>69</v>
      </c>
      <c r="E52" s="53" t="s">
        <v>70</v>
      </c>
      <c r="F52" s="53"/>
      <c r="G52" s="54" t="s">
        <v>352</v>
      </c>
      <c r="H52" s="55">
        <v>0.03392592592592593</v>
      </c>
      <c r="I52" s="72">
        <v>0.031956018518518516</v>
      </c>
    </row>
    <row r="53" spans="1:9" ht="11.25">
      <c r="A53" s="52">
        <v>52</v>
      </c>
      <c r="B53" s="210" t="s">
        <v>440</v>
      </c>
      <c r="C53" s="260" t="s">
        <v>206</v>
      </c>
      <c r="D53" s="58" t="s">
        <v>236</v>
      </c>
      <c r="E53" s="53" t="s">
        <v>237</v>
      </c>
      <c r="F53" s="53" t="s">
        <v>231</v>
      </c>
      <c r="G53" s="54" t="s">
        <v>352</v>
      </c>
      <c r="H53" s="55">
        <v>0.0339837962962963</v>
      </c>
      <c r="I53" s="72">
        <v>0.033402777777777774</v>
      </c>
    </row>
    <row r="54" spans="1:9" ht="11.25">
      <c r="A54" s="52">
        <v>53</v>
      </c>
      <c r="B54" s="213" t="s">
        <v>437</v>
      </c>
      <c r="C54" s="259" t="s">
        <v>89</v>
      </c>
      <c r="D54" s="53" t="s">
        <v>193</v>
      </c>
      <c r="E54" s="53" t="s">
        <v>194</v>
      </c>
      <c r="F54" s="53" t="s">
        <v>188</v>
      </c>
      <c r="G54" s="54" t="s">
        <v>352</v>
      </c>
      <c r="H54" s="55">
        <v>0.03425694444444445</v>
      </c>
      <c r="I54" s="72">
        <v>0.032962962962962965</v>
      </c>
    </row>
    <row r="55" spans="1:9" ht="11.25">
      <c r="A55" s="52">
        <v>54</v>
      </c>
      <c r="B55" s="213" t="s">
        <v>304</v>
      </c>
      <c r="C55" s="260" t="s">
        <v>206</v>
      </c>
      <c r="D55" s="58" t="s">
        <v>250</v>
      </c>
      <c r="E55" s="53" t="s">
        <v>251</v>
      </c>
      <c r="F55" s="53" t="s">
        <v>252</v>
      </c>
      <c r="G55" s="54" t="s">
        <v>352</v>
      </c>
      <c r="H55" s="55">
        <v>0.03442361111111111</v>
      </c>
      <c r="I55" s="72">
        <v>0.03366898148148148</v>
      </c>
    </row>
    <row r="56" spans="1:9" ht="11.25">
      <c r="A56" s="52">
        <v>55</v>
      </c>
      <c r="B56" s="212" t="s">
        <v>443</v>
      </c>
      <c r="C56" s="259" t="s">
        <v>89</v>
      </c>
      <c r="D56" s="53" t="s">
        <v>180</v>
      </c>
      <c r="E56" s="53" t="s">
        <v>181</v>
      </c>
      <c r="F56" s="53" t="s">
        <v>177</v>
      </c>
      <c r="G56" s="57" t="s">
        <v>295</v>
      </c>
      <c r="H56" s="55">
        <v>0.03512731481481481</v>
      </c>
      <c r="I56" s="72">
        <v>0.029375</v>
      </c>
    </row>
    <row r="57" spans="1:9" ht="11.25">
      <c r="A57" s="52">
        <v>56</v>
      </c>
      <c r="B57" s="213" t="s">
        <v>300</v>
      </c>
      <c r="C57" s="260" t="s">
        <v>206</v>
      </c>
      <c r="D57" s="53" t="s">
        <v>277</v>
      </c>
      <c r="E57" s="53" t="s">
        <v>278</v>
      </c>
      <c r="F57" s="53" t="s">
        <v>272</v>
      </c>
      <c r="G57" s="54" t="s">
        <v>352</v>
      </c>
      <c r="H57" s="55">
        <v>0.036069444444444446</v>
      </c>
      <c r="I57" s="72">
        <v>0.03190972222222222</v>
      </c>
    </row>
    <row r="58" spans="1:9" ht="11.25">
      <c r="A58" s="52">
        <v>57</v>
      </c>
      <c r="B58" s="211" t="s">
        <v>441</v>
      </c>
      <c r="C58" s="260" t="s">
        <v>206</v>
      </c>
      <c r="D58" s="58" t="s">
        <v>217</v>
      </c>
      <c r="E58" s="53" t="s">
        <v>218</v>
      </c>
      <c r="F58" s="53" t="s">
        <v>219</v>
      </c>
      <c r="G58" s="57" t="s">
        <v>352</v>
      </c>
      <c r="H58" s="55">
        <v>0.03612037037037037</v>
      </c>
      <c r="I58" s="72">
        <v>0.03</v>
      </c>
    </row>
    <row r="59" spans="1:9" ht="11.25">
      <c r="A59" s="52">
        <v>58</v>
      </c>
      <c r="B59" s="214">
        <v>2</v>
      </c>
      <c r="C59" s="59" t="s">
        <v>24</v>
      </c>
      <c r="D59" s="53" t="s">
        <v>28</v>
      </c>
      <c r="E59" s="53" t="s">
        <v>29</v>
      </c>
      <c r="F59" s="53"/>
      <c r="G59" s="57">
        <v>13</v>
      </c>
      <c r="H59" s="55">
        <v>0.03669394841269841</v>
      </c>
      <c r="I59" s="72">
        <v>0.030208333333333334</v>
      </c>
    </row>
    <row r="60" spans="1:9" ht="11.25">
      <c r="A60" s="52">
        <v>59</v>
      </c>
      <c r="B60" s="214">
        <v>3</v>
      </c>
      <c r="C60" s="59" t="s">
        <v>24</v>
      </c>
      <c r="D60" s="53" t="s">
        <v>32</v>
      </c>
      <c r="E60" s="53" t="s">
        <v>33</v>
      </c>
      <c r="F60" s="53"/>
      <c r="G60" s="54" t="s">
        <v>394</v>
      </c>
      <c r="H60" s="55">
        <v>0.038113425925925926</v>
      </c>
      <c r="I60" s="72">
        <v>0.03128472222222222</v>
      </c>
    </row>
    <row r="61" spans="1:9" ht="11.25">
      <c r="A61" s="52">
        <v>60</v>
      </c>
      <c r="B61" s="215">
        <v>4</v>
      </c>
      <c r="C61" s="59" t="s">
        <v>24</v>
      </c>
      <c r="D61" s="53" t="s">
        <v>36</v>
      </c>
      <c r="E61" s="53" t="s">
        <v>37</v>
      </c>
      <c r="F61" s="53"/>
      <c r="G61" s="57" t="s">
        <v>394</v>
      </c>
      <c r="H61" s="55">
        <v>0.0395477207977208</v>
      </c>
      <c r="I61" s="72">
        <v>0.03190972222222222</v>
      </c>
    </row>
    <row r="62" spans="1:9" ht="11.25">
      <c r="A62" s="52">
        <v>61</v>
      </c>
      <c r="B62" s="215">
        <v>5</v>
      </c>
      <c r="C62" s="59" t="s">
        <v>24</v>
      </c>
      <c r="D62" s="53" t="s">
        <v>38</v>
      </c>
      <c r="E62" s="53"/>
      <c r="F62" s="53"/>
      <c r="G62" s="54" t="s">
        <v>437</v>
      </c>
      <c r="H62" s="55">
        <v>0.03986014660493827</v>
      </c>
      <c r="I62" s="72">
        <v>0.033229166666666664</v>
      </c>
    </row>
    <row r="63" spans="1:9" ht="11.25">
      <c r="A63" s="52">
        <v>62</v>
      </c>
      <c r="B63" s="215">
        <v>6</v>
      </c>
      <c r="C63" s="59" t="s">
        <v>24</v>
      </c>
      <c r="D63" s="53" t="s">
        <v>39</v>
      </c>
      <c r="E63" s="53" t="s">
        <v>40</v>
      </c>
      <c r="F63" s="53"/>
      <c r="G63" s="57" t="s">
        <v>437</v>
      </c>
      <c r="H63" s="55">
        <v>0.040755208333333334</v>
      </c>
      <c r="I63" s="72">
        <v>0.03361111111111111</v>
      </c>
    </row>
    <row r="64" spans="1:9" ht="11.25">
      <c r="A64" s="52">
        <v>63</v>
      </c>
      <c r="B64" s="212" t="s">
        <v>394</v>
      </c>
      <c r="C64" s="259" t="s">
        <v>89</v>
      </c>
      <c r="D64" s="53" t="s">
        <v>203</v>
      </c>
      <c r="E64" s="53" t="s">
        <v>204</v>
      </c>
      <c r="F64" s="53" t="s">
        <v>198</v>
      </c>
      <c r="G64" s="57" t="s">
        <v>304</v>
      </c>
      <c r="H64" s="55">
        <v>0.0410204475308642</v>
      </c>
      <c r="I64" s="72">
        <v>0.030208333333333334</v>
      </c>
    </row>
    <row r="65" spans="1:9" ht="11.25">
      <c r="A65" s="52">
        <v>64</v>
      </c>
      <c r="B65" s="215">
        <v>7</v>
      </c>
      <c r="C65" s="59" t="s">
        <v>24</v>
      </c>
      <c r="D65" s="53" t="s">
        <v>42</v>
      </c>
      <c r="E65" s="53" t="s">
        <v>43</v>
      </c>
      <c r="F65" s="53"/>
      <c r="G65" s="54" t="s">
        <v>437</v>
      </c>
      <c r="H65" s="55">
        <v>0.04104938271604938</v>
      </c>
      <c r="I65" s="72">
        <v>0.031053240740740742</v>
      </c>
    </row>
    <row r="66" spans="1:9" ht="11.25">
      <c r="A66" s="52">
        <v>65</v>
      </c>
      <c r="B66" s="215">
        <v>20</v>
      </c>
      <c r="C66" s="59" t="s">
        <v>24</v>
      </c>
      <c r="D66" s="53" t="s">
        <v>83</v>
      </c>
      <c r="E66" s="53" t="s">
        <v>84</v>
      </c>
      <c r="F66" s="53" t="s">
        <v>290</v>
      </c>
      <c r="G66" s="57" t="s">
        <v>441</v>
      </c>
      <c r="H66" s="61">
        <v>0.04212577160493827</v>
      </c>
      <c r="I66" s="72">
        <v>0.04141203703703704</v>
      </c>
    </row>
    <row r="67" spans="1:9" ht="11.25">
      <c r="A67" s="52">
        <v>66</v>
      </c>
      <c r="B67" s="215">
        <v>8</v>
      </c>
      <c r="C67" s="59" t="s">
        <v>24</v>
      </c>
      <c r="D67" s="53" t="s">
        <v>45</v>
      </c>
      <c r="E67" s="53" t="s">
        <v>46</v>
      </c>
      <c r="F67" s="53"/>
      <c r="G67" s="57" t="s">
        <v>437</v>
      </c>
      <c r="H67" s="61">
        <v>0.04295331790123456</v>
      </c>
      <c r="I67" s="72">
        <v>0.03283564814814815</v>
      </c>
    </row>
    <row r="68" spans="1:9" ht="11.25">
      <c r="A68" s="52">
        <v>67</v>
      </c>
      <c r="B68" s="215">
        <v>9</v>
      </c>
      <c r="C68" s="59" t="s">
        <v>24</v>
      </c>
      <c r="D68" s="53" t="s">
        <v>48</v>
      </c>
      <c r="E68" s="53" t="s">
        <v>49</v>
      </c>
      <c r="F68" s="53"/>
      <c r="G68" s="54" t="s">
        <v>438</v>
      </c>
      <c r="H68" s="61">
        <v>0.04384722222222222</v>
      </c>
      <c r="I68" s="72">
        <v>0.03497685185185185</v>
      </c>
    </row>
    <row r="69" spans="1:9" ht="11.25">
      <c r="A69" s="52">
        <v>68</v>
      </c>
      <c r="B69" s="213" t="s">
        <v>300</v>
      </c>
      <c r="C69" s="260" t="s">
        <v>206</v>
      </c>
      <c r="D69" s="58" t="s">
        <v>274</v>
      </c>
      <c r="E69" s="53" t="s">
        <v>275</v>
      </c>
      <c r="F69" s="53" t="s">
        <v>272</v>
      </c>
      <c r="G69" s="54" t="s">
        <v>352</v>
      </c>
      <c r="H69" s="61">
        <v>0.04397685185185185</v>
      </c>
      <c r="I69" s="72">
        <v>0.03943287037037037</v>
      </c>
    </row>
    <row r="70" spans="1:9" ht="11.25">
      <c r="A70" s="52">
        <v>69</v>
      </c>
      <c r="B70" s="215">
        <v>17</v>
      </c>
      <c r="C70" s="59" t="s">
        <v>24</v>
      </c>
      <c r="D70" s="53" t="s">
        <v>74</v>
      </c>
      <c r="E70" s="53" t="s">
        <v>75</v>
      </c>
      <c r="F70" s="53"/>
      <c r="G70" s="54" t="s">
        <v>440</v>
      </c>
      <c r="H70" s="61">
        <v>0.04673611111111111</v>
      </c>
      <c r="I70" s="72">
        <v>0.0390162037037037</v>
      </c>
    </row>
    <row r="71" spans="1:9" ht="11.25">
      <c r="A71" s="52">
        <v>70</v>
      </c>
      <c r="B71" s="215">
        <v>10</v>
      </c>
      <c r="C71" s="59" t="s">
        <v>24</v>
      </c>
      <c r="D71" s="53" t="s">
        <v>52</v>
      </c>
      <c r="E71" s="53" t="s">
        <v>53</v>
      </c>
      <c r="F71" s="53"/>
      <c r="G71" s="57" t="s">
        <v>438</v>
      </c>
      <c r="H71" s="61">
        <v>0.047135416666666666</v>
      </c>
      <c r="I71" s="72">
        <v>0.03692129629629629</v>
      </c>
    </row>
    <row r="72" spans="1:9" ht="11.25">
      <c r="A72" s="52">
        <v>71</v>
      </c>
      <c r="B72" s="215">
        <v>18</v>
      </c>
      <c r="C72" s="59" t="s">
        <v>24</v>
      </c>
      <c r="D72" s="53" t="s">
        <v>77</v>
      </c>
      <c r="E72" s="53" t="s">
        <v>78</v>
      </c>
      <c r="F72" s="53"/>
      <c r="G72" s="57" t="s">
        <v>440</v>
      </c>
      <c r="H72" s="61">
        <v>0.0475144675925926</v>
      </c>
      <c r="I72" s="73">
        <v>0.04195601851851852</v>
      </c>
    </row>
    <row r="73" spans="1:9" ht="11.25">
      <c r="A73" s="52">
        <v>72</v>
      </c>
      <c r="B73" s="215">
        <v>16</v>
      </c>
      <c r="C73" s="59" t="s">
        <v>24</v>
      </c>
      <c r="D73" s="53" t="s">
        <v>72</v>
      </c>
      <c r="E73" s="53" t="s">
        <v>73</v>
      </c>
      <c r="F73" s="53"/>
      <c r="G73" s="57" t="s">
        <v>352</v>
      </c>
      <c r="H73" s="61">
        <v>0.048699074074074075</v>
      </c>
      <c r="I73" s="72">
        <v>0.03903935185185185</v>
      </c>
    </row>
    <row r="74" spans="1:9" ht="11.25">
      <c r="A74" s="52">
        <v>73</v>
      </c>
      <c r="B74" s="215">
        <v>12</v>
      </c>
      <c r="C74" s="59" t="s">
        <v>24</v>
      </c>
      <c r="D74" s="53" t="s">
        <v>59</v>
      </c>
      <c r="E74" s="53" t="s">
        <v>60</v>
      </c>
      <c r="F74" s="53"/>
      <c r="G74" s="57" t="s">
        <v>438</v>
      </c>
      <c r="H74" s="61">
        <v>0.04907175925925926</v>
      </c>
      <c r="I74" s="72">
        <v>0.03193287037037037</v>
      </c>
    </row>
    <row r="75" spans="1:9" ht="11.25">
      <c r="A75" s="52">
        <v>74</v>
      </c>
      <c r="B75" s="215">
        <v>11</v>
      </c>
      <c r="C75" s="59" t="s">
        <v>24</v>
      </c>
      <c r="D75" s="53" t="s">
        <v>55</v>
      </c>
      <c r="E75" s="53" t="s">
        <v>56</v>
      </c>
      <c r="F75" s="53"/>
      <c r="G75" s="54" t="s">
        <v>438</v>
      </c>
      <c r="H75" s="61">
        <v>0.049081018518518524</v>
      </c>
      <c r="I75" s="72">
        <v>0.03517361111111111</v>
      </c>
    </row>
    <row r="76" spans="1:9" ht="11.25">
      <c r="A76" s="52">
        <v>75</v>
      </c>
      <c r="B76" s="215">
        <v>19</v>
      </c>
      <c r="C76" s="59" t="s">
        <v>24</v>
      </c>
      <c r="D76" s="53" t="s">
        <v>80</v>
      </c>
      <c r="E76" s="53" t="s">
        <v>81</v>
      </c>
      <c r="F76" s="53" t="s">
        <v>290</v>
      </c>
      <c r="G76" s="54" t="s">
        <v>440</v>
      </c>
      <c r="H76" s="61">
        <v>0.04968171296296297</v>
      </c>
      <c r="I76" s="72">
        <v>0.03775462962962963</v>
      </c>
    </row>
    <row r="77" spans="1:9" ht="11.25">
      <c r="A77" s="52">
        <v>76</v>
      </c>
      <c r="B77" s="215">
        <v>21</v>
      </c>
      <c r="C77" s="59" t="s">
        <v>24</v>
      </c>
      <c r="D77" s="53" t="s">
        <v>85</v>
      </c>
      <c r="E77" s="53" t="s">
        <v>86</v>
      </c>
      <c r="F77" s="53"/>
      <c r="G77" s="54" t="s">
        <v>441</v>
      </c>
      <c r="H77" s="61">
        <v>0.05176697530864199</v>
      </c>
      <c r="I77" s="73">
        <v>0.05026620370370371</v>
      </c>
    </row>
    <row r="78" spans="1:9" ht="11.25">
      <c r="A78" s="52">
        <v>77</v>
      </c>
      <c r="B78" s="215">
        <v>13</v>
      </c>
      <c r="C78" s="59" t="s">
        <v>24</v>
      </c>
      <c r="D78" s="53" t="s">
        <v>62</v>
      </c>
      <c r="E78" s="53" t="s">
        <v>63</v>
      </c>
      <c r="F78" s="53"/>
      <c r="G78" s="54" t="s">
        <v>439</v>
      </c>
      <c r="H78" s="61">
        <v>0.054323559670781896</v>
      </c>
      <c r="I78" s="72">
        <v>0.03423611111111111</v>
      </c>
    </row>
    <row r="79" spans="1:9" ht="11.25">
      <c r="A79" s="52">
        <v>78</v>
      </c>
      <c r="B79" s="215">
        <v>14</v>
      </c>
      <c r="C79" s="59" t="s">
        <v>24</v>
      </c>
      <c r="D79" s="53" t="s">
        <v>65</v>
      </c>
      <c r="E79" s="53" t="s">
        <v>66</v>
      </c>
      <c r="F79" s="53"/>
      <c r="G79" s="57" t="s">
        <v>300</v>
      </c>
      <c r="H79" s="61">
        <v>0.05967881944444445</v>
      </c>
      <c r="I79" s="73">
        <v>0.04515046296296296</v>
      </c>
    </row>
    <row r="80" spans="1:9" ht="12" thickBot="1">
      <c r="A80" s="62">
        <v>79</v>
      </c>
      <c r="B80" s="216">
        <v>22</v>
      </c>
      <c r="C80" s="63" t="s">
        <v>24</v>
      </c>
      <c r="D80" s="64" t="s">
        <v>88</v>
      </c>
      <c r="E80" s="64" t="s">
        <v>284</v>
      </c>
      <c r="F80" s="64"/>
      <c r="G80" s="74" t="s">
        <v>441</v>
      </c>
      <c r="H80" s="66">
        <v>0.060516975308641974</v>
      </c>
      <c r="I80" s="75">
        <v>0.04587962962962963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6.125" style="161" bestFit="1" customWidth="1"/>
    <col min="2" max="2" width="23.125" style="155" bestFit="1" customWidth="1"/>
    <col min="3" max="3" width="7.125" style="162" bestFit="1" customWidth="1"/>
    <col min="4" max="4" width="6.125" style="161" bestFit="1" customWidth="1"/>
    <col min="5" max="5" width="23.125" style="155" bestFit="1" customWidth="1"/>
    <col min="6" max="6" width="7.875" style="162" bestFit="1" customWidth="1"/>
    <col min="7" max="7" width="6.125" style="161" bestFit="1" customWidth="1"/>
    <col min="8" max="8" width="23.125" style="155" bestFit="1" customWidth="1"/>
    <col min="9" max="9" width="7.875" style="162" bestFit="1" customWidth="1"/>
    <col min="10" max="10" width="6.125" style="161" bestFit="1" customWidth="1"/>
    <col min="11" max="11" width="23.125" style="155" bestFit="1" customWidth="1"/>
    <col min="12" max="12" width="7.875" style="162" bestFit="1" customWidth="1"/>
    <col min="13" max="13" width="6.125" style="161" bestFit="1" customWidth="1"/>
    <col min="14" max="14" width="23.125" style="155" bestFit="1" customWidth="1"/>
    <col min="15" max="15" width="7.875" style="162" bestFit="1" customWidth="1"/>
    <col min="16" max="16" width="6.125" style="161" bestFit="1" customWidth="1"/>
    <col min="17" max="17" width="23.125" style="155" bestFit="1" customWidth="1"/>
    <col min="18" max="18" width="7.875" style="162" bestFit="1" customWidth="1"/>
    <col min="19" max="19" width="6.125" style="161" bestFit="1" customWidth="1"/>
    <col min="20" max="20" width="23.125" style="155" bestFit="1" customWidth="1"/>
    <col min="21" max="21" width="7.875" style="162" bestFit="1" customWidth="1"/>
    <col min="22" max="22" width="6.125" style="161" bestFit="1" customWidth="1"/>
    <col min="23" max="23" width="23.125" style="155" bestFit="1" customWidth="1"/>
    <col min="24" max="24" width="7.875" style="162" bestFit="1" customWidth="1"/>
    <col min="25" max="25" width="6.125" style="161" bestFit="1" customWidth="1"/>
    <col min="26" max="26" width="23.125" style="155" bestFit="1" customWidth="1"/>
    <col min="27" max="27" width="7.875" style="162" bestFit="1" customWidth="1"/>
    <col min="28" max="28" width="6.125" style="161" bestFit="1" customWidth="1"/>
    <col min="29" max="29" width="23.125" style="155" bestFit="1" customWidth="1"/>
    <col min="30" max="30" width="7.875" style="162" bestFit="1" customWidth="1"/>
    <col min="31" max="31" width="6.125" style="161" bestFit="1" customWidth="1"/>
    <col min="32" max="32" width="23.125" style="155" bestFit="1" customWidth="1"/>
    <col min="33" max="33" width="7.125" style="162" bestFit="1" customWidth="1"/>
    <col min="34" max="34" width="6.125" style="161" bestFit="1" customWidth="1"/>
    <col min="35" max="35" width="23.125" style="155" bestFit="1" customWidth="1"/>
    <col min="36" max="36" width="7.875" style="162" bestFit="1" customWidth="1"/>
    <col min="37" max="37" width="6.125" style="161" bestFit="1" customWidth="1"/>
    <col min="38" max="38" width="23.125" style="155" bestFit="1" customWidth="1"/>
    <col min="39" max="39" width="7.875" style="162" bestFit="1" customWidth="1"/>
    <col min="40" max="40" width="6.125" style="161" bestFit="1" customWidth="1"/>
    <col min="41" max="41" width="23.125" style="155" bestFit="1" customWidth="1"/>
    <col min="42" max="42" width="7.875" style="162" bestFit="1" customWidth="1"/>
    <col min="43" max="43" width="6.125" style="161" bestFit="1" customWidth="1"/>
    <col min="44" max="44" width="23.125" style="155" bestFit="1" customWidth="1"/>
    <col min="45" max="45" width="7.875" style="162" bestFit="1" customWidth="1"/>
    <col min="46" max="46" width="6.125" style="161" bestFit="1" customWidth="1"/>
    <col min="47" max="47" width="23.125" style="155" bestFit="1" customWidth="1"/>
    <col min="48" max="48" width="7.875" style="162" bestFit="1" customWidth="1"/>
    <col min="49" max="49" width="6.125" style="161" bestFit="1" customWidth="1"/>
    <col min="50" max="50" width="23.125" style="155" bestFit="1" customWidth="1"/>
    <col min="51" max="51" width="7.875" style="162" bestFit="1" customWidth="1"/>
    <col min="52" max="52" width="6.125" style="161" bestFit="1" customWidth="1"/>
    <col min="53" max="53" width="23.125" style="155" bestFit="1" customWidth="1"/>
    <col min="54" max="54" width="7.875" style="162" bestFit="1" customWidth="1"/>
    <col min="55" max="16384" width="9.125" style="155" customWidth="1"/>
  </cols>
  <sheetData>
    <row r="1" spans="1:54" ht="12">
      <c r="A1" s="155"/>
      <c r="C1" s="155"/>
      <c r="D1" s="155"/>
      <c r="F1" s="155"/>
      <c r="G1" s="155"/>
      <c r="I1" s="155"/>
      <c r="J1" s="155"/>
      <c r="L1" s="155"/>
      <c r="M1" s="155"/>
      <c r="O1" s="155"/>
      <c r="P1" s="155"/>
      <c r="R1" s="155"/>
      <c r="S1" s="155"/>
      <c r="U1" s="155"/>
      <c r="V1" s="155"/>
      <c r="X1" s="155"/>
      <c r="Y1" s="155"/>
      <c r="AA1" s="155"/>
      <c r="AB1" s="155"/>
      <c r="AD1" s="155"/>
      <c r="AE1" s="155"/>
      <c r="AG1" s="155"/>
      <c r="AH1" s="155"/>
      <c r="AJ1" s="155"/>
      <c r="AK1" s="155"/>
      <c r="AM1" s="155"/>
      <c r="AN1" s="155"/>
      <c r="AP1" s="155"/>
      <c r="AQ1" s="155"/>
      <c r="AS1" s="155"/>
      <c r="AT1" s="155"/>
      <c r="AV1" s="155"/>
      <c r="AW1" s="155"/>
      <c r="AY1" s="155"/>
      <c r="AZ1" s="155"/>
      <c r="BB1" s="155"/>
    </row>
    <row r="2" spans="1:54" ht="15" thickBot="1">
      <c r="A2" s="78" t="s">
        <v>450</v>
      </c>
      <c r="C2" s="155"/>
      <c r="D2" s="155"/>
      <c r="F2" s="155"/>
      <c r="G2" s="155"/>
      <c r="I2" s="155"/>
      <c r="J2" s="155"/>
      <c r="L2" s="155"/>
      <c r="M2" s="155"/>
      <c r="O2" s="155"/>
      <c r="P2" s="155"/>
      <c r="R2" s="155"/>
      <c r="S2" s="155"/>
      <c r="U2" s="155"/>
      <c r="V2" s="155"/>
      <c r="X2" s="155"/>
      <c r="Y2" s="155"/>
      <c r="AA2" s="155"/>
      <c r="AB2" s="155"/>
      <c r="AD2" s="155"/>
      <c r="AE2" s="155"/>
      <c r="AG2" s="155"/>
      <c r="AH2" s="155"/>
      <c r="AJ2" s="155"/>
      <c r="AK2" s="155"/>
      <c r="AM2" s="155"/>
      <c r="AN2" s="155"/>
      <c r="AP2" s="155"/>
      <c r="AQ2" s="155"/>
      <c r="AS2" s="155"/>
      <c r="AT2" s="155"/>
      <c r="AV2" s="155"/>
      <c r="AW2" s="155"/>
      <c r="AY2" s="155"/>
      <c r="AZ2" s="155"/>
      <c r="BB2" s="155"/>
    </row>
    <row r="3" spans="1:42" ht="12">
      <c r="A3" s="156" t="s">
        <v>0</v>
      </c>
      <c r="B3" s="157" t="s">
        <v>10</v>
      </c>
      <c r="C3" s="158" t="s">
        <v>973</v>
      </c>
      <c r="D3" s="159" t="s">
        <v>0</v>
      </c>
      <c r="E3" s="157" t="s">
        <v>11</v>
      </c>
      <c r="F3" s="158" t="s">
        <v>973</v>
      </c>
      <c r="G3" s="159" t="s">
        <v>0</v>
      </c>
      <c r="H3" s="157" t="s">
        <v>12</v>
      </c>
      <c r="I3" s="158" t="s">
        <v>973</v>
      </c>
      <c r="J3" s="159" t="s">
        <v>0</v>
      </c>
      <c r="K3" s="157" t="s">
        <v>13</v>
      </c>
      <c r="L3" s="158" t="s">
        <v>973</v>
      </c>
      <c r="M3" s="159" t="s">
        <v>0</v>
      </c>
      <c r="N3" s="157" t="s">
        <v>14</v>
      </c>
      <c r="O3" s="158" t="s">
        <v>973</v>
      </c>
      <c r="P3" s="159" t="s">
        <v>0</v>
      </c>
      <c r="Q3" s="157" t="s">
        <v>15</v>
      </c>
      <c r="R3" s="158" t="s">
        <v>973</v>
      </c>
      <c r="S3" s="159" t="s">
        <v>0</v>
      </c>
      <c r="T3" s="157" t="s">
        <v>16</v>
      </c>
      <c r="U3" s="158" t="s">
        <v>973</v>
      </c>
      <c r="V3" s="159" t="s">
        <v>0</v>
      </c>
      <c r="W3" s="157" t="s">
        <v>17</v>
      </c>
      <c r="X3" s="158" t="s">
        <v>973</v>
      </c>
      <c r="Y3" s="159" t="s">
        <v>0</v>
      </c>
      <c r="Z3" s="157" t="s">
        <v>18</v>
      </c>
      <c r="AA3" s="158" t="s">
        <v>973</v>
      </c>
      <c r="AB3" s="159" t="s">
        <v>0</v>
      </c>
      <c r="AC3" s="157" t="s">
        <v>19</v>
      </c>
      <c r="AD3" s="158" t="s">
        <v>973</v>
      </c>
      <c r="AE3" s="159" t="s">
        <v>0</v>
      </c>
      <c r="AF3" s="157" t="s">
        <v>20</v>
      </c>
      <c r="AG3" s="158" t="s">
        <v>973</v>
      </c>
      <c r="AH3" s="159" t="s">
        <v>0</v>
      </c>
      <c r="AI3" s="157" t="s">
        <v>21</v>
      </c>
      <c r="AJ3" s="158" t="s">
        <v>973</v>
      </c>
      <c r="AK3" s="159" t="s">
        <v>0</v>
      </c>
      <c r="AL3" s="157" t="s">
        <v>22</v>
      </c>
      <c r="AM3" s="158" t="s">
        <v>973</v>
      </c>
      <c r="AN3" s="159" t="s">
        <v>0</v>
      </c>
      <c r="AO3" s="157" t="s">
        <v>23</v>
      </c>
      <c r="AP3" s="160" t="s">
        <v>973</v>
      </c>
    </row>
    <row r="4" spans="1:42" ht="12">
      <c r="A4" s="163" t="s">
        <v>442</v>
      </c>
      <c r="B4" s="164" t="s">
        <v>649</v>
      </c>
      <c r="C4" s="165" t="s">
        <v>650</v>
      </c>
      <c r="D4" s="166" t="s">
        <v>442</v>
      </c>
      <c r="E4" s="164" t="s">
        <v>649</v>
      </c>
      <c r="F4" s="165" t="s">
        <v>651</v>
      </c>
      <c r="G4" s="166" t="s">
        <v>442</v>
      </c>
      <c r="H4" s="164" t="s">
        <v>649</v>
      </c>
      <c r="I4" s="165" t="s">
        <v>652</v>
      </c>
      <c r="J4" s="166" t="s">
        <v>442</v>
      </c>
      <c r="K4" s="164" t="s">
        <v>653</v>
      </c>
      <c r="L4" s="165" t="s">
        <v>654</v>
      </c>
      <c r="M4" s="166" t="s">
        <v>442</v>
      </c>
      <c r="N4" s="164" t="s">
        <v>653</v>
      </c>
      <c r="O4" s="165" t="s">
        <v>655</v>
      </c>
      <c r="P4" s="166" t="s">
        <v>442</v>
      </c>
      <c r="Q4" s="164" t="s">
        <v>653</v>
      </c>
      <c r="R4" s="165" t="s">
        <v>656</v>
      </c>
      <c r="S4" s="166" t="s">
        <v>442</v>
      </c>
      <c r="T4" s="164" t="s">
        <v>653</v>
      </c>
      <c r="U4" s="165" t="s">
        <v>657</v>
      </c>
      <c r="V4" s="166" t="s">
        <v>442</v>
      </c>
      <c r="W4" s="164" t="s">
        <v>653</v>
      </c>
      <c r="X4" s="165" t="s">
        <v>658</v>
      </c>
      <c r="Y4" s="166" t="s">
        <v>442</v>
      </c>
      <c r="Z4" s="164" t="s">
        <v>653</v>
      </c>
      <c r="AA4" s="165" t="s">
        <v>659</v>
      </c>
      <c r="AB4" s="166" t="s">
        <v>442</v>
      </c>
      <c r="AC4" s="164" t="s">
        <v>653</v>
      </c>
      <c r="AD4" s="165" t="s">
        <v>660</v>
      </c>
      <c r="AE4" s="166" t="s">
        <v>442</v>
      </c>
      <c r="AF4" s="164" t="s">
        <v>653</v>
      </c>
      <c r="AG4" s="165" t="s">
        <v>840</v>
      </c>
      <c r="AH4" s="166" t="s">
        <v>442</v>
      </c>
      <c r="AI4" s="164" t="s">
        <v>653</v>
      </c>
      <c r="AJ4" s="165" t="s">
        <v>841</v>
      </c>
      <c r="AK4" s="166" t="s">
        <v>442</v>
      </c>
      <c r="AL4" s="164" t="s">
        <v>653</v>
      </c>
      <c r="AM4" s="165" t="s">
        <v>842</v>
      </c>
      <c r="AN4" s="166" t="s">
        <v>442</v>
      </c>
      <c r="AO4" s="164" t="s">
        <v>653</v>
      </c>
      <c r="AP4" s="167" t="s">
        <v>843</v>
      </c>
    </row>
    <row r="5" spans="1:42" ht="12">
      <c r="A5" s="163" t="s">
        <v>441</v>
      </c>
      <c r="B5" s="164" t="s">
        <v>661</v>
      </c>
      <c r="C5" s="165" t="s">
        <v>662</v>
      </c>
      <c r="D5" s="166" t="s">
        <v>441</v>
      </c>
      <c r="E5" s="164" t="s">
        <v>661</v>
      </c>
      <c r="F5" s="165" t="s">
        <v>663</v>
      </c>
      <c r="G5" s="166" t="s">
        <v>441</v>
      </c>
      <c r="H5" s="164" t="s">
        <v>653</v>
      </c>
      <c r="I5" s="165" t="s">
        <v>664</v>
      </c>
      <c r="J5" s="166" t="s">
        <v>441</v>
      </c>
      <c r="K5" s="164" t="s">
        <v>649</v>
      </c>
      <c r="L5" s="165" t="s">
        <v>665</v>
      </c>
      <c r="M5" s="166" t="s">
        <v>441</v>
      </c>
      <c r="N5" s="164" t="s">
        <v>649</v>
      </c>
      <c r="O5" s="165" t="s">
        <v>666</v>
      </c>
      <c r="P5" s="166" t="s">
        <v>441</v>
      </c>
      <c r="Q5" s="164" t="s">
        <v>649</v>
      </c>
      <c r="R5" s="165" t="s">
        <v>667</v>
      </c>
      <c r="S5" s="166" t="s">
        <v>441</v>
      </c>
      <c r="T5" s="164" t="s">
        <v>649</v>
      </c>
      <c r="U5" s="165" t="s">
        <v>668</v>
      </c>
      <c r="V5" s="166" t="s">
        <v>441</v>
      </c>
      <c r="W5" s="164" t="s">
        <v>649</v>
      </c>
      <c r="X5" s="165" t="s">
        <v>669</v>
      </c>
      <c r="Y5" s="166" t="s">
        <v>441</v>
      </c>
      <c r="Z5" s="164" t="s">
        <v>649</v>
      </c>
      <c r="AA5" s="165" t="s">
        <v>670</v>
      </c>
      <c r="AB5" s="166" t="s">
        <v>441</v>
      </c>
      <c r="AC5" s="164" t="s">
        <v>649</v>
      </c>
      <c r="AD5" s="165" t="s">
        <v>671</v>
      </c>
      <c r="AE5" s="166" t="s">
        <v>441</v>
      </c>
      <c r="AF5" s="164" t="s">
        <v>649</v>
      </c>
      <c r="AG5" s="165" t="s">
        <v>924</v>
      </c>
      <c r="AH5" s="166" t="s">
        <v>441</v>
      </c>
      <c r="AI5" s="164" t="s">
        <v>649</v>
      </c>
      <c r="AJ5" s="165" t="s">
        <v>925</v>
      </c>
      <c r="AK5" s="166" t="s">
        <v>441</v>
      </c>
      <c r="AL5" s="164" t="s">
        <v>649</v>
      </c>
      <c r="AM5" s="165" t="s">
        <v>926</v>
      </c>
      <c r="AN5" s="166"/>
      <c r="AO5" s="164"/>
      <c r="AP5" s="167"/>
    </row>
    <row r="6" spans="1:42" ht="12">
      <c r="A6" s="163" t="s">
        <v>440</v>
      </c>
      <c r="B6" s="164" t="s">
        <v>672</v>
      </c>
      <c r="C6" s="165" t="s">
        <v>673</v>
      </c>
      <c r="D6" s="166" t="s">
        <v>440</v>
      </c>
      <c r="E6" s="164" t="s">
        <v>672</v>
      </c>
      <c r="F6" s="165" t="s">
        <v>674</v>
      </c>
      <c r="G6" s="166" t="s">
        <v>440</v>
      </c>
      <c r="H6" s="164" t="s">
        <v>661</v>
      </c>
      <c r="I6" s="165" t="s">
        <v>675</v>
      </c>
      <c r="J6" s="166" t="s">
        <v>440</v>
      </c>
      <c r="K6" s="164" t="s">
        <v>661</v>
      </c>
      <c r="L6" s="165" t="s">
        <v>517</v>
      </c>
      <c r="M6" s="166" t="s">
        <v>440</v>
      </c>
      <c r="N6" s="164" t="s">
        <v>676</v>
      </c>
      <c r="O6" s="165" t="s">
        <v>677</v>
      </c>
      <c r="P6" s="166" t="s">
        <v>440</v>
      </c>
      <c r="Q6" s="164" t="s">
        <v>676</v>
      </c>
      <c r="R6" s="165" t="s">
        <v>678</v>
      </c>
      <c r="S6" s="166" t="s">
        <v>440</v>
      </c>
      <c r="T6" s="164" t="s">
        <v>676</v>
      </c>
      <c r="U6" s="165" t="s">
        <v>679</v>
      </c>
      <c r="V6" s="166" t="s">
        <v>440</v>
      </c>
      <c r="W6" s="164" t="s">
        <v>676</v>
      </c>
      <c r="X6" s="165" t="s">
        <v>680</v>
      </c>
      <c r="Y6" s="166" t="s">
        <v>440</v>
      </c>
      <c r="Z6" s="164" t="s">
        <v>676</v>
      </c>
      <c r="AA6" s="165" t="s">
        <v>681</v>
      </c>
      <c r="AB6" s="166" t="s">
        <v>440</v>
      </c>
      <c r="AC6" s="164" t="s">
        <v>676</v>
      </c>
      <c r="AD6" s="165" t="s">
        <v>682</v>
      </c>
      <c r="AE6" s="166" t="s">
        <v>440</v>
      </c>
      <c r="AF6" s="164" t="s">
        <v>676</v>
      </c>
      <c r="AG6" s="165" t="s">
        <v>927</v>
      </c>
      <c r="AH6" s="166" t="s">
        <v>440</v>
      </c>
      <c r="AI6" s="164" t="s">
        <v>672</v>
      </c>
      <c r="AJ6" s="165" t="s">
        <v>928</v>
      </c>
      <c r="AK6" s="166"/>
      <c r="AL6" s="164"/>
      <c r="AM6" s="165"/>
      <c r="AN6" s="166"/>
      <c r="AO6" s="164"/>
      <c r="AP6" s="167"/>
    </row>
    <row r="7" spans="1:42" ht="12">
      <c r="A7" s="163" t="s">
        <v>352</v>
      </c>
      <c r="B7" s="164" t="s">
        <v>683</v>
      </c>
      <c r="C7" s="165" t="s">
        <v>684</v>
      </c>
      <c r="D7" s="166" t="s">
        <v>352</v>
      </c>
      <c r="E7" s="164" t="s">
        <v>653</v>
      </c>
      <c r="F7" s="165" t="s">
        <v>685</v>
      </c>
      <c r="G7" s="166" t="s">
        <v>352</v>
      </c>
      <c r="H7" s="164" t="s">
        <v>672</v>
      </c>
      <c r="I7" s="165" t="s">
        <v>686</v>
      </c>
      <c r="J7" s="166" t="s">
        <v>352</v>
      </c>
      <c r="K7" s="164" t="s">
        <v>687</v>
      </c>
      <c r="L7" s="165" t="s">
        <v>688</v>
      </c>
      <c r="M7" s="166" t="s">
        <v>352</v>
      </c>
      <c r="N7" s="164" t="s">
        <v>661</v>
      </c>
      <c r="O7" s="165" t="s">
        <v>689</v>
      </c>
      <c r="P7" s="166" t="s">
        <v>352</v>
      </c>
      <c r="Q7" s="164" t="s">
        <v>687</v>
      </c>
      <c r="R7" s="165" t="s">
        <v>530</v>
      </c>
      <c r="S7" s="166" t="s">
        <v>352</v>
      </c>
      <c r="T7" s="164" t="s">
        <v>687</v>
      </c>
      <c r="U7" s="165" t="s">
        <v>690</v>
      </c>
      <c r="V7" s="166" t="s">
        <v>352</v>
      </c>
      <c r="W7" s="164" t="s">
        <v>672</v>
      </c>
      <c r="X7" s="165" t="s">
        <v>691</v>
      </c>
      <c r="Y7" s="166" t="s">
        <v>352</v>
      </c>
      <c r="Z7" s="164" t="s">
        <v>672</v>
      </c>
      <c r="AA7" s="165" t="s">
        <v>692</v>
      </c>
      <c r="AB7" s="166" t="s">
        <v>352</v>
      </c>
      <c r="AC7" s="164" t="s">
        <v>672</v>
      </c>
      <c r="AD7" s="165" t="s">
        <v>693</v>
      </c>
      <c r="AE7" s="166" t="s">
        <v>352</v>
      </c>
      <c r="AF7" s="164" t="s">
        <v>672</v>
      </c>
      <c r="AG7" s="165" t="s">
        <v>929</v>
      </c>
      <c r="AH7" s="166" t="s">
        <v>352</v>
      </c>
      <c r="AI7" s="164" t="s">
        <v>676</v>
      </c>
      <c r="AJ7" s="165" t="s">
        <v>930</v>
      </c>
      <c r="AK7" s="166"/>
      <c r="AL7" s="164"/>
      <c r="AM7" s="165"/>
      <c r="AN7" s="166"/>
      <c r="AO7" s="164"/>
      <c r="AP7" s="167"/>
    </row>
    <row r="8" spans="1:42" ht="12">
      <c r="A8" s="163" t="s">
        <v>304</v>
      </c>
      <c r="B8" s="164" t="s">
        <v>694</v>
      </c>
      <c r="C8" s="165" t="s">
        <v>695</v>
      </c>
      <c r="D8" s="166" t="s">
        <v>304</v>
      </c>
      <c r="E8" s="164" t="s">
        <v>694</v>
      </c>
      <c r="F8" s="165" t="s">
        <v>696</v>
      </c>
      <c r="G8" s="166" t="s">
        <v>304</v>
      </c>
      <c r="H8" s="164" t="s">
        <v>694</v>
      </c>
      <c r="I8" s="165" t="s">
        <v>697</v>
      </c>
      <c r="J8" s="166" t="s">
        <v>304</v>
      </c>
      <c r="K8" s="164" t="s">
        <v>676</v>
      </c>
      <c r="L8" s="165" t="s">
        <v>698</v>
      </c>
      <c r="M8" s="166" t="s">
        <v>304</v>
      </c>
      <c r="N8" s="164" t="s">
        <v>687</v>
      </c>
      <c r="O8" s="165" t="s">
        <v>699</v>
      </c>
      <c r="P8" s="166" t="s">
        <v>304</v>
      </c>
      <c r="Q8" s="164" t="s">
        <v>672</v>
      </c>
      <c r="R8" s="165" t="s">
        <v>700</v>
      </c>
      <c r="S8" s="166" t="s">
        <v>304</v>
      </c>
      <c r="T8" s="164" t="s">
        <v>672</v>
      </c>
      <c r="U8" s="165" t="s">
        <v>701</v>
      </c>
      <c r="V8" s="166" t="s">
        <v>304</v>
      </c>
      <c r="W8" s="164" t="s">
        <v>687</v>
      </c>
      <c r="X8" s="165" t="s">
        <v>702</v>
      </c>
      <c r="Y8" s="166" t="s">
        <v>304</v>
      </c>
      <c r="Z8" s="164" t="s">
        <v>687</v>
      </c>
      <c r="AA8" s="165" t="s">
        <v>703</v>
      </c>
      <c r="AB8" s="166" t="s">
        <v>304</v>
      </c>
      <c r="AC8" s="164" t="s">
        <v>687</v>
      </c>
      <c r="AD8" s="165" t="s">
        <v>704</v>
      </c>
      <c r="AE8" s="166" t="s">
        <v>304</v>
      </c>
      <c r="AF8" s="164" t="s">
        <v>687</v>
      </c>
      <c r="AG8" s="165" t="s">
        <v>931</v>
      </c>
      <c r="AH8" s="166"/>
      <c r="AI8" s="164"/>
      <c r="AJ8" s="165"/>
      <c r="AK8" s="166"/>
      <c r="AL8" s="164"/>
      <c r="AM8" s="165"/>
      <c r="AN8" s="166"/>
      <c r="AO8" s="164"/>
      <c r="AP8" s="167"/>
    </row>
    <row r="9" spans="1:42" ht="12">
      <c r="A9" s="163" t="s">
        <v>295</v>
      </c>
      <c r="B9" s="164" t="s">
        <v>687</v>
      </c>
      <c r="C9" s="165" t="s">
        <v>705</v>
      </c>
      <c r="D9" s="166" t="s">
        <v>295</v>
      </c>
      <c r="E9" s="164" t="s">
        <v>706</v>
      </c>
      <c r="F9" s="165" t="s">
        <v>707</v>
      </c>
      <c r="G9" s="166" t="s">
        <v>295</v>
      </c>
      <c r="H9" s="164" t="s">
        <v>687</v>
      </c>
      <c r="I9" s="165" t="s">
        <v>708</v>
      </c>
      <c r="J9" s="166" t="s">
        <v>295</v>
      </c>
      <c r="K9" s="164" t="s">
        <v>694</v>
      </c>
      <c r="L9" s="165" t="s">
        <v>709</v>
      </c>
      <c r="M9" s="166" t="s">
        <v>295</v>
      </c>
      <c r="N9" s="164" t="s">
        <v>672</v>
      </c>
      <c r="O9" s="165" t="s">
        <v>710</v>
      </c>
      <c r="P9" s="166" t="s">
        <v>295</v>
      </c>
      <c r="Q9" s="164" t="s">
        <v>661</v>
      </c>
      <c r="R9" s="165" t="s">
        <v>711</v>
      </c>
      <c r="S9" s="166" t="s">
        <v>295</v>
      </c>
      <c r="T9" s="164" t="s">
        <v>706</v>
      </c>
      <c r="U9" s="165" t="s">
        <v>712</v>
      </c>
      <c r="V9" s="166" t="s">
        <v>295</v>
      </c>
      <c r="W9" s="164" t="s">
        <v>661</v>
      </c>
      <c r="X9" s="165" t="s">
        <v>713</v>
      </c>
      <c r="Y9" s="166" t="s">
        <v>295</v>
      </c>
      <c r="Z9" s="164" t="s">
        <v>714</v>
      </c>
      <c r="AA9" s="165" t="s">
        <v>715</v>
      </c>
      <c r="AB9" s="166" t="s">
        <v>295</v>
      </c>
      <c r="AC9" s="164" t="s">
        <v>714</v>
      </c>
      <c r="AD9" s="165" t="s">
        <v>716</v>
      </c>
      <c r="AE9" s="166" t="s">
        <v>295</v>
      </c>
      <c r="AF9" s="164" t="s">
        <v>714</v>
      </c>
      <c r="AG9" s="165" t="s">
        <v>901</v>
      </c>
      <c r="AH9" s="166"/>
      <c r="AI9" s="164"/>
      <c r="AJ9" s="165"/>
      <c r="AK9" s="166"/>
      <c r="AL9" s="164"/>
      <c r="AM9" s="165"/>
      <c r="AN9" s="166"/>
      <c r="AO9" s="164"/>
      <c r="AP9" s="167"/>
    </row>
    <row r="10" spans="1:42" ht="12">
      <c r="A10" s="163" t="s">
        <v>300</v>
      </c>
      <c r="B10" s="164" t="s">
        <v>706</v>
      </c>
      <c r="C10" s="165" t="s">
        <v>717</v>
      </c>
      <c r="D10" s="166" t="s">
        <v>300</v>
      </c>
      <c r="E10" s="164" t="s">
        <v>687</v>
      </c>
      <c r="F10" s="165" t="s">
        <v>718</v>
      </c>
      <c r="G10" s="166" t="s">
        <v>300</v>
      </c>
      <c r="H10" s="164" t="s">
        <v>676</v>
      </c>
      <c r="I10" s="165" t="s">
        <v>719</v>
      </c>
      <c r="J10" s="166" t="s">
        <v>300</v>
      </c>
      <c r="K10" s="164" t="s">
        <v>672</v>
      </c>
      <c r="L10" s="165" t="s">
        <v>720</v>
      </c>
      <c r="M10" s="166" t="s">
        <v>300</v>
      </c>
      <c r="N10" s="164" t="s">
        <v>706</v>
      </c>
      <c r="O10" s="165" t="s">
        <v>721</v>
      </c>
      <c r="P10" s="166" t="s">
        <v>300</v>
      </c>
      <c r="Q10" s="164" t="s">
        <v>706</v>
      </c>
      <c r="R10" s="165" t="s">
        <v>722</v>
      </c>
      <c r="S10" s="166" t="s">
        <v>300</v>
      </c>
      <c r="T10" s="164" t="s">
        <v>714</v>
      </c>
      <c r="U10" s="165" t="s">
        <v>723</v>
      </c>
      <c r="V10" s="166" t="s">
        <v>300</v>
      </c>
      <c r="W10" s="164" t="s">
        <v>714</v>
      </c>
      <c r="X10" s="165" t="s">
        <v>724</v>
      </c>
      <c r="Y10" s="166" t="s">
        <v>300</v>
      </c>
      <c r="Z10" s="164" t="s">
        <v>661</v>
      </c>
      <c r="AA10" s="165" t="s">
        <v>725</v>
      </c>
      <c r="AB10" s="166" t="s">
        <v>300</v>
      </c>
      <c r="AC10" s="164" t="s">
        <v>661</v>
      </c>
      <c r="AD10" s="165" t="s">
        <v>726</v>
      </c>
      <c r="AE10" s="166" t="s">
        <v>300</v>
      </c>
      <c r="AF10" s="164" t="s">
        <v>661</v>
      </c>
      <c r="AG10" s="165" t="s">
        <v>932</v>
      </c>
      <c r="AH10" s="166"/>
      <c r="AI10" s="164"/>
      <c r="AJ10" s="165"/>
      <c r="AK10" s="166"/>
      <c r="AL10" s="164"/>
      <c r="AM10" s="165"/>
      <c r="AN10" s="166"/>
      <c r="AO10" s="164"/>
      <c r="AP10" s="167"/>
    </row>
    <row r="11" spans="1:42" ht="12">
      <c r="A11" s="163" t="s">
        <v>439</v>
      </c>
      <c r="B11" s="164" t="s">
        <v>714</v>
      </c>
      <c r="C11" s="165" t="s">
        <v>727</v>
      </c>
      <c r="D11" s="166" t="s">
        <v>439</v>
      </c>
      <c r="E11" s="164" t="s">
        <v>714</v>
      </c>
      <c r="F11" s="165" t="s">
        <v>633</v>
      </c>
      <c r="G11" s="166" t="s">
        <v>439</v>
      </c>
      <c r="H11" s="164" t="s">
        <v>706</v>
      </c>
      <c r="I11" s="165" t="s">
        <v>728</v>
      </c>
      <c r="J11" s="166" t="s">
        <v>439</v>
      </c>
      <c r="K11" s="164" t="s">
        <v>706</v>
      </c>
      <c r="L11" s="165" t="s">
        <v>729</v>
      </c>
      <c r="M11" s="166" t="s">
        <v>439</v>
      </c>
      <c r="N11" s="164" t="s">
        <v>714</v>
      </c>
      <c r="O11" s="165" t="s">
        <v>730</v>
      </c>
      <c r="P11" s="166" t="s">
        <v>439</v>
      </c>
      <c r="Q11" s="164" t="s">
        <v>714</v>
      </c>
      <c r="R11" s="165" t="s">
        <v>731</v>
      </c>
      <c r="S11" s="166" t="s">
        <v>439</v>
      </c>
      <c r="T11" s="164" t="s">
        <v>661</v>
      </c>
      <c r="U11" s="165" t="s">
        <v>732</v>
      </c>
      <c r="V11" s="166" t="s">
        <v>439</v>
      </c>
      <c r="W11" s="164" t="s">
        <v>706</v>
      </c>
      <c r="X11" s="165" t="s">
        <v>733</v>
      </c>
      <c r="Y11" s="166" t="s">
        <v>439</v>
      </c>
      <c r="Z11" s="164" t="s">
        <v>706</v>
      </c>
      <c r="AA11" s="165" t="s">
        <v>734</v>
      </c>
      <c r="AB11" s="166" t="s">
        <v>439</v>
      </c>
      <c r="AC11" s="164" t="s">
        <v>706</v>
      </c>
      <c r="AD11" s="165" t="s">
        <v>735</v>
      </c>
      <c r="AE11" s="166" t="s">
        <v>439</v>
      </c>
      <c r="AF11" s="164" t="s">
        <v>706</v>
      </c>
      <c r="AG11" s="165" t="s">
        <v>933</v>
      </c>
      <c r="AH11" s="166"/>
      <c r="AI11" s="164"/>
      <c r="AJ11" s="165"/>
      <c r="AK11" s="166"/>
      <c r="AL11" s="164"/>
      <c r="AM11" s="165"/>
      <c r="AN11" s="166"/>
      <c r="AO11" s="164"/>
      <c r="AP11" s="167"/>
    </row>
    <row r="12" spans="1:42" ht="12">
      <c r="A12" s="163" t="s">
        <v>438</v>
      </c>
      <c r="B12" s="164" t="s">
        <v>736</v>
      </c>
      <c r="C12" s="165" t="s">
        <v>737</v>
      </c>
      <c r="D12" s="166" t="s">
        <v>438</v>
      </c>
      <c r="E12" s="164" t="s">
        <v>736</v>
      </c>
      <c r="F12" s="165" t="s">
        <v>738</v>
      </c>
      <c r="G12" s="166" t="s">
        <v>438</v>
      </c>
      <c r="H12" s="164" t="s">
        <v>714</v>
      </c>
      <c r="I12" s="165" t="s">
        <v>739</v>
      </c>
      <c r="J12" s="166" t="s">
        <v>438</v>
      </c>
      <c r="K12" s="164" t="s">
        <v>714</v>
      </c>
      <c r="L12" s="165" t="s">
        <v>740</v>
      </c>
      <c r="M12" s="166" t="s">
        <v>438</v>
      </c>
      <c r="N12" s="164" t="s">
        <v>741</v>
      </c>
      <c r="O12" s="165" t="s">
        <v>742</v>
      </c>
      <c r="P12" s="166" t="s">
        <v>438</v>
      </c>
      <c r="Q12" s="164" t="s">
        <v>741</v>
      </c>
      <c r="R12" s="165" t="s">
        <v>743</v>
      </c>
      <c r="S12" s="166" t="s">
        <v>438</v>
      </c>
      <c r="T12" s="164" t="s">
        <v>741</v>
      </c>
      <c r="U12" s="165" t="s">
        <v>744</v>
      </c>
      <c r="V12" s="166" t="s">
        <v>438</v>
      </c>
      <c r="W12" s="164" t="s">
        <v>741</v>
      </c>
      <c r="X12" s="165" t="s">
        <v>745</v>
      </c>
      <c r="Y12" s="166" t="s">
        <v>438</v>
      </c>
      <c r="Z12" s="164" t="s">
        <v>741</v>
      </c>
      <c r="AA12" s="165" t="s">
        <v>746</v>
      </c>
      <c r="AB12" s="166"/>
      <c r="AC12" s="164"/>
      <c r="AD12" s="165"/>
      <c r="AE12" s="166"/>
      <c r="AF12" s="164"/>
      <c r="AG12" s="165"/>
      <c r="AH12" s="166"/>
      <c r="AI12" s="164"/>
      <c r="AJ12" s="165"/>
      <c r="AK12" s="166"/>
      <c r="AL12" s="164"/>
      <c r="AM12" s="165"/>
      <c r="AN12" s="166"/>
      <c r="AO12" s="164"/>
      <c r="AP12" s="167"/>
    </row>
    <row r="13" spans="1:42" ht="12">
      <c r="A13" s="163" t="s">
        <v>443</v>
      </c>
      <c r="B13" s="164" t="s">
        <v>741</v>
      </c>
      <c r="C13" s="165" t="s">
        <v>747</v>
      </c>
      <c r="D13" s="166" t="s">
        <v>443</v>
      </c>
      <c r="E13" s="164" t="s">
        <v>676</v>
      </c>
      <c r="F13" s="165" t="s">
        <v>748</v>
      </c>
      <c r="G13" s="166" t="s">
        <v>443</v>
      </c>
      <c r="H13" s="164" t="s">
        <v>736</v>
      </c>
      <c r="I13" s="165" t="s">
        <v>749</v>
      </c>
      <c r="J13" s="166" t="s">
        <v>443</v>
      </c>
      <c r="K13" s="164" t="s">
        <v>750</v>
      </c>
      <c r="L13" s="165" t="s">
        <v>751</v>
      </c>
      <c r="M13" s="166" t="s">
        <v>443</v>
      </c>
      <c r="N13" s="164" t="s">
        <v>750</v>
      </c>
      <c r="O13" s="165" t="s">
        <v>752</v>
      </c>
      <c r="P13" s="166" t="s">
        <v>443</v>
      </c>
      <c r="Q13" s="164" t="s">
        <v>750</v>
      </c>
      <c r="R13" s="165" t="s">
        <v>753</v>
      </c>
      <c r="S13" s="166" t="s">
        <v>443</v>
      </c>
      <c r="T13" s="164" t="s">
        <v>750</v>
      </c>
      <c r="U13" s="165" t="s">
        <v>754</v>
      </c>
      <c r="V13" s="166" t="s">
        <v>443</v>
      </c>
      <c r="W13" s="164" t="s">
        <v>750</v>
      </c>
      <c r="X13" s="165" t="s">
        <v>755</v>
      </c>
      <c r="Y13" s="166" t="s">
        <v>443</v>
      </c>
      <c r="Z13" s="164" t="s">
        <v>756</v>
      </c>
      <c r="AA13" s="165" t="s">
        <v>757</v>
      </c>
      <c r="AB13" s="166"/>
      <c r="AC13" s="164"/>
      <c r="AD13" s="165"/>
      <c r="AE13" s="166"/>
      <c r="AF13" s="164"/>
      <c r="AG13" s="165"/>
      <c r="AH13" s="166"/>
      <c r="AI13" s="164"/>
      <c r="AJ13" s="165"/>
      <c r="AK13" s="166"/>
      <c r="AL13" s="164"/>
      <c r="AM13" s="165"/>
      <c r="AN13" s="166"/>
      <c r="AO13" s="164"/>
      <c r="AP13" s="167"/>
    </row>
    <row r="14" spans="1:42" ht="12">
      <c r="A14" s="163" t="s">
        <v>437</v>
      </c>
      <c r="B14" s="164" t="s">
        <v>750</v>
      </c>
      <c r="C14" s="165" t="s">
        <v>758</v>
      </c>
      <c r="D14" s="166" t="s">
        <v>437</v>
      </c>
      <c r="E14" s="164" t="s">
        <v>683</v>
      </c>
      <c r="F14" s="165" t="s">
        <v>759</v>
      </c>
      <c r="G14" s="166" t="s">
        <v>437</v>
      </c>
      <c r="H14" s="164" t="s">
        <v>750</v>
      </c>
      <c r="I14" s="165" t="s">
        <v>760</v>
      </c>
      <c r="J14" s="166" t="s">
        <v>437</v>
      </c>
      <c r="K14" s="164" t="s">
        <v>741</v>
      </c>
      <c r="L14" s="165" t="s">
        <v>761</v>
      </c>
      <c r="M14" s="166" t="s">
        <v>437</v>
      </c>
      <c r="N14" s="164" t="s">
        <v>736</v>
      </c>
      <c r="O14" s="165" t="s">
        <v>762</v>
      </c>
      <c r="P14" s="166" t="s">
        <v>437</v>
      </c>
      <c r="Q14" s="164" t="s">
        <v>683</v>
      </c>
      <c r="R14" s="165" t="s">
        <v>763</v>
      </c>
      <c r="S14" s="166" t="s">
        <v>437</v>
      </c>
      <c r="T14" s="164" t="s">
        <v>756</v>
      </c>
      <c r="U14" s="165" t="s">
        <v>764</v>
      </c>
      <c r="V14" s="166" t="s">
        <v>437</v>
      </c>
      <c r="W14" s="164" t="s">
        <v>756</v>
      </c>
      <c r="X14" s="165" t="s">
        <v>765</v>
      </c>
      <c r="Y14" s="166" t="s">
        <v>437</v>
      </c>
      <c r="Z14" s="164" t="s">
        <v>750</v>
      </c>
      <c r="AA14" s="165" t="s">
        <v>766</v>
      </c>
      <c r="AB14" s="166"/>
      <c r="AC14" s="164"/>
      <c r="AD14" s="165"/>
      <c r="AE14" s="166"/>
      <c r="AF14" s="164"/>
      <c r="AG14" s="165"/>
      <c r="AH14" s="166"/>
      <c r="AI14" s="164"/>
      <c r="AJ14" s="165"/>
      <c r="AK14" s="166"/>
      <c r="AL14" s="164"/>
      <c r="AM14" s="165"/>
      <c r="AN14" s="166"/>
      <c r="AO14" s="164"/>
      <c r="AP14" s="167"/>
    </row>
    <row r="15" spans="1:42" ht="12">
      <c r="A15" s="163" t="s">
        <v>394</v>
      </c>
      <c r="B15" s="164" t="s">
        <v>676</v>
      </c>
      <c r="C15" s="165" t="s">
        <v>767</v>
      </c>
      <c r="D15" s="166" t="s">
        <v>394</v>
      </c>
      <c r="E15" s="164" t="s">
        <v>750</v>
      </c>
      <c r="F15" s="165" t="s">
        <v>768</v>
      </c>
      <c r="G15" s="166" t="s">
        <v>394</v>
      </c>
      <c r="H15" s="164" t="s">
        <v>741</v>
      </c>
      <c r="I15" s="165" t="s">
        <v>769</v>
      </c>
      <c r="J15" s="166" t="s">
        <v>394</v>
      </c>
      <c r="K15" s="164" t="s">
        <v>683</v>
      </c>
      <c r="L15" s="165" t="s">
        <v>770</v>
      </c>
      <c r="M15" s="166" t="s">
        <v>394</v>
      </c>
      <c r="N15" s="164" t="s">
        <v>683</v>
      </c>
      <c r="O15" s="165" t="s">
        <v>771</v>
      </c>
      <c r="P15" s="166" t="s">
        <v>394</v>
      </c>
      <c r="Q15" s="164" t="s">
        <v>756</v>
      </c>
      <c r="R15" s="165" t="s">
        <v>772</v>
      </c>
      <c r="S15" s="166" t="s">
        <v>394</v>
      </c>
      <c r="T15" s="164" t="s">
        <v>683</v>
      </c>
      <c r="U15" s="165" t="s">
        <v>773</v>
      </c>
      <c r="V15" s="166" t="s">
        <v>394</v>
      </c>
      <c r="W15" s="164" t="s">
        <v>683</v>
      </c>
      <c r="X15" s="165" t="s">
        <v>774</v>
      </c>
      <c r="Y15" s="166" t="s">
        <v>394</v>
      </c>
      <c r="Z15" s="164" t="s">
        <v>683</v>
      </c>
      <c r="AA15" s="165" t="s">
        <v>775</v>
      </c>
      <c r="AB15" s="166"/>
      <c r="AC15" s="164"/>
      <c r="AD15" s="165"/>
      <c r="AE15" s="166"/>
      <c r="AF15" s="164"/>
      <c r="AG15" s="165"/>
      <c r="AH15" s="166"/>
      <c r="AI15" s="164"/>
      <c r="AJ15" s="165"/>
      <c r="AK15" s="166"/>
      <c r="AL15" s="164"/>
      <c r="AM15" s="165"/>
      <c r="AN15" s="166"/>
      <c r="AO15" s="164"/>
      <c r="AP15" s="167"/>
    </row>
    <row r="16" spans="1:42" ht="12">
      <c r="A16" s="163" t="s">
        <v>776</v>
      </c>
      <c r="B16" s="164" t="s">
        <v>653</v>
      </c>
      <c r="C16" s="165" t="s">
        <v>777</v>
      </c>
      <c r="D16" s="166" t="s">
        <v>776</v>
      </c>
      <c r="E16" s="164" t="s">
        <v>741</v>
      </c>
      <c r="F16" s="165" t="s">
        <v>778</v>
      </c>
      <c r="G16" s="166" t="s">
        <v>776</v>
      </c>
      <c r="H16" s="164" t="s">
        <v>683</v>
      </c>
      <c r="I16" s="165" t="s">
        <v>779</v>
      </c>
      <c r="J16" s="166" t="s">
        <v>776</v>
      </c>
      <c r="K16" s="164" t="s">
        <v>756</v>
      </c>
      <c r="L16" s="165" t="s">
        <v>780</v>
      </c>
      <c r="M16" s="166" t="s">
        <v>776</v>
      </c>
      <c r="N16" s="164" t="s">
        <v>756</v>
      </c>
      <c r="O16" s="165" t="s">
        <v>781</v>
      </c>
      <c r="P16" s="166" t="s">
        <v>776</v>
      </c>
      <c r="Q16" s="164" t="s">
        <v>736</v>
      </c>
      <c r="R16" s="165" t="s">
        <v>782</v>
      </c>
      <c r="S16" s="166" t="s">
        <v>776</v>
      </c>
      <c r="T16" s="164" t="s">
        <v>736</v>
      </c>
      <c r="U16" s="165" t="s">
        <v>783</v>
      </c>
      <c r="V16" s="166" t="s">
        <v>776</v>
      </c>
      <c r="W16" s="164" t="s">
        <v>736</v>
      </c>
      <c r="X16" s="165" t="s">
        <v>784</v>
      </c>
      <c r="Y16" s="166"/>
      <c r="Z16" s="164"/>
      <c r="AA16" s="165"/>
      <c r="AB16" s="166"/>
      <c r="AC16" s="164"/>
      <c r="AD16" s="165"/>
      <c r="AE16" s="166"/>
      <c r="AF16" s="164"/>
      <c r="AG16" s="165"/>
      <c r="AH16" s="166"/>
      <c r="AI16" s="164"/>
      <c r="AJ16" s="165"/>
      <c r="AK16" s="166"/>
      <c r="AL16" s="164"/>
      <c r="AM16" s="165"/>
      <c r="AN16" s="166"/>
      <c r="AO16" s="164"/>
      <c r="AP16" s="167"/>
    </row>
    <row r="17" spans="1:42" ht="12">
      <c r="A17" s="163" t="s">
        <v>354</v>
      </c>
      <c r="B17" s="164" t="s">
        <v>785</v>
      </c>
      <c r="C17" s="165" t="s">
        <v>786</v>
      </c>
      <c r="D17" s="166" t="s">
        <v>354</v>
      </c>
      <c r="E17" s="164" t="s">
        <v>785</v>
      </c>
      <c r="F17" s="165" t="s">
        <v>787</v>
      </c>
      <c r="G17" s="166" t="s">
        <v>354</v>
      </c>
      <c r="H17" s="164" t="s">
        <v>756</v>
      </c>
      <c r="I17" s="165" t="s">
        <v>788</v>
      </c>
      <c r="J17" s="166" t="s">
        <v>354</v>
      </c>
      <c r="K17" s="164" t="s">
        <v>736</v>
      </c>
      <c r="L17" s="165" t="s">
        <v>789</v>
      </c>
      <c r="M17" s="166" t="s">
        <v>354</v>
      </c>
      <c r="N17" s="164" t="s">
        <v>790</v>
      </c>
      <c r="O17" s="165" t="s">
        <v>791</v>
      </c>
      <c r="P17" s="166" t="s">
        <v>354</v>
      </c>
      <c r="Q17" s="164" t="s">
        <v>790</v>
      </c>
      <c r="R17" s="165" t="s">
        <v>792</v>
      </c>
      <c r="S17" s="166" t="s">
        <v>354</v>
      </c>
      <c r="T17" s="164" t="s">
        <v>790</v>
      </c>
      <c r="U17" s="165" t="s">
        <v>793</v>
      </c>
      <c r="V17" s="166"/>
      <c r="W17" s="164"/>
      <c r="X17" s="165"/>
      <c r="Y17" s="166"/>
      <c r="Z17" s="164"/>
      <c r="AA17" s="165"/>
      <c r="AB17" s="166"/>
      <c r="AC17" s="164"/>
      <c r="AD17" s="165"/>
      <c r="AE17" s="166"/>
      <c r="AF17" s="164"/>
      <c r="AG17" s="165"/>
      <c r="AH17" s="166"/>
      <c r="AI17" s="164"/>
      <c r="AJ17" s="165"/>
      <c r="AK17" s="166"/>
      <c r="AL17" s="164"/>
      <c r="AM17" s="165"/>
      <c r="AN17" s="166"/>
      <c r="AO17" s="164"/>
      <c r="AP17" s="167"/>
    </row>
    <row r="18" spans="1:42" ht="12">
      <c r="A18" s="163" t="s">
        <v>313</v>
      </c>
      <c r="B18" s="164" t="s">
        <v>794</v>
      </c>
      <c r="C18" s="165" t="s">
        <v>795</v>
      </c>
      <c r="D18" s="166" t="s">
        <v>313</v>
      </c>
      <c r="E18" s="164" t="s">
        <v>756</v>
      </c>
      <c r="F18" s="165" t="s">
        <v>796</v>
      </c>
      <c r="G18" s="166" t="s">
        <v>313</v>
      </c>
      <c r="H18" s="164" t="s">
        <v>797</v>
      </c>
      <c r="I18" s="165" t="s">
        <v>798</v>
      </c>
      <c r="J18" s="166" t="s">
        <v>313</v>
      </c>
      <c r="K18" s="164" t="s">
        <v>797</v>
      </c>
      <c r="L18" s="165" t="s">
        <v>799</v>
      </c>
      <c r="M18" s="166"/>
      <c r="N18" s="164"/>
      <c r="O18" s="165"/>
      <c r="P18" s="166"/>
      <c r="Q18" s="164"/>
      <c r="R18" s="165"/>
      <c r="S18" s="166"/>
      <c r="T18" s="164"/>
      <c r="U18" s="165"/>
      <c r="V18" s="166"/>
      <c r="W18" s="164"/>
      <c r="X18" s="165"/>
      <c r="Y18" s="166"/>
      <c r="Z18" s="164"/>
      <c r="AA18" s="165"/>
      <c r="AB18" s="166"/>
      <c r="AC18" s="164"/>
      <c r="AD18" s="165"/>
      <c r="AE18" s="166"/>
      <c r="AF18" s="164"/>
      <c r="AG18" s="165"/>
      <c r="AH18" s="166"/>
      <c r="AI18" s="164"/>
      <c r="AJ18" s="165"/>
      <c r="AK18" s="166"/>
      <c r="AL18" s="164"/>
      <c r="AM18" s="165"/>
      <c r="AN18" s="166"/>
      <c r="AO18" s="164"/>
      <c r="AP18" s="167"/>
    </row>
    <row r="19" spans="1:42" ht="12">
      <c r="A19" s="163" t="s">
        <v>307</v>
      </c>
      <c r="B19" s="164" t="s">
        <v>797</v>
      </c>
      <c r="C19" s="165" t="s">
        <v>800</v>
      </c>
      <c r="D19" s="166" t="s">
        <v>307</v>
      </c>
      <c r="E19" s="164" t="s">
        <v>801</v>
      </c>
      <c r="F19" s="165" t="s">
        <v>802</v>
      </c>
      <c r="G19" s="166" t="s">
        <v>307</v>
      </c>
      <c r="H19" s="164" t="s">
        <v>790</v>
      </c>
      <c r="I19" s="165" t="s">
        <v>803</v>
      </c>
      <c r="J19" s="166" t="s">
        <v>307</v>
      </c>
      <c r="K19" s="164" t="s">
        <v>790</v>
      </c>
      <c r="L19" s="165" t="s">
        <v>804</v>
      </c>
      <c r="M19" s="166"/>
      <c r="N19" s="164"/>
      <c r="O19" s="165"/>
      <c r="P19" s="166"/>
      <c r="Q19" s="164"/>
      <c r="R19" s="165"/>
      <c r="S19" s="166"/>
      <c r="T19" s="164"/>
      <c r="U19" s="165"/>
      <c r="V19" s="166"/>
      <c r="W19" s="164"/>
      <c r="X19" s="165"/>
      <c r="Y19" s="166"/>
      <c r="Z19" s="164"/>
      <c r="AA19" s="165"/>
      <c r="AB19" s="166"/>
      <c r="AC19" s="164"/>
      <c r="AD19" s="165"/>
      <c r="AE19" s="166"/>
      <c r="AF19" s="164"/>
      <c r="AG19" s="165"/>
      <c r="AH19" s="166"/>
      <c r="AI19" s="164"/>
      <c r="AJ19" s="165"/>
      <c r="AK19" s="166"/>
      <c r="AL19" s="164"/>
      <c r="AM19" s="165"/>
      <c r="AN19" s="166"/>
      <c r="AO19" s="164"/>
      <c r="AP19" s="167"/>
    </row>
    <row r="20" spans="1:42" ht="12">
      <c r="A20" s="163" t="s">
        <v>805</v>
      </c>
      <c r="B20" s="164" t="s">
        <v>801</v>
      </c>
      <c r="C20" s="165" t="s">
        <v>806</v>
      </c>
      <c r="D20" s="166" t="s">
        <v>805</v>
      </c>
      <c r="E20" s="164" t="s">
        <v>797</v>
      </c>
      <c r="F20" s="165" t="s">
        <v>807</v>
      </c>
      <c r="G20" s="166" t="s">
        <v>805</v>
      </c>
      <c r="H20" s="164" t="s">
        <v>794</v>
      </c>
      <c r="I20" s="165" t="s">
        <v>808</v>
      </c>
      <c r="J20" s="166"/>
      <c r="K20" s="164"/>
      <c r="L20" s="165"/>
      <c r="M20" s="166"/>
      <c r="N20" s="164"/>
      <c r="O20" s="165"/>
      <c r="P20" s="166"/>
      <c r="Q20" s="164"/>
      <c r="R20" s="165"/>
      <c r="S20" s="166"/>
      <c r="T20" s="164"/>
      <c r="U20" s="165"/>
      <c r="V20" s="166"/>
      <c r="W20" s="164"/>
      <c r="X20" s="165"/>
      <c r="Y20" s="166"/>
      <c r="Z20" s="164"/>
      <c r="AA20" s="165"/>
      <c r="AB20" s="166"/>
      <c r="AC20" s="164"/>
      <c r="AD20" s="165"/>
      <c r="AE20" s="166"/>
      <c r="AF20" s="164"/>
      <c r="AG20" s="165"/>
      <c r="AH20" s="166"/>
      <c r="AI20" s="164"/>
      <c r="AJ20" s="165"/>
      <c r="AK20" s="166"/>
      <c r="AL20" s="164"/>
      <c r="AM20" s="165"/>
      <c r="AN20" s="166"/>
      <c r="AO20" s="164"/>
      <c r="AP20" s="167"/>
    </row>
    <row r="21" spans="1:42" ht="12">
      <c r="A21" s="163" t="s">
        <v>294</v>
      </c>
      <c r="B21" s="164" t="s">
        <v>809</v>
      </c>
      <c r="C21" s="165" t="s">
        <v>810</v>
      </c>
      <c r="D21" s="166" t="s">
        <v>294</v>
      </c>
      <c r="E21" s="164" t="s">
        <v>809</v>
      </c>
      <c r="F21" s="165" t="s">
        <v>811</v>
      </c>
      <c r="G21" s="166" t="s">
        <v>294</v>
      </c>
      <c r="H21" s="164" t="s">
        <v>809</v>
      </c>
      <c r="I21" s="165" t="s">
        <v>812</v>
      </c>
      <c r="J21" s="166"/>
      <c r="K21" s="164"/>
      <c r="L21" s="165"/>
      <c r="M21" s="166"/>
      <c r="N21" s="164"/>
      <c r="O21" s="165"/>
      <c r="P21" s="166"/>
      <c r="Q21" s="164"/>
      <c r="R21" s="165"/>
      <c r="S21" s="166"/>
      <c r="T21" s="164"/>
      <c r="U21" s="165"/>
      <c r="V21" s="166"/>
      <c r="W21" s="164"/>
      <c r="X21" s="165"/>
      <c r="Y21" s="166"/>
      <c r="Z21" s="164"/>
      <c r="AA21" s="165"/>
      <c r="AB21" s="166"/>
      <c r="AC21" s="164"/>
      <c r="AD21" s="165"/>
      <c r="AE21" s="166"/>
      <c r="AF21" s="164"/>
      <c r="AG21" s="165"/>
      <c r="AH21" s="166"/>
      <c r="AI21" s="164"/>
      <c r="AJ21" s="165"/>
      <c r="AK21" s="166"/>
      <c r="AL21" s="164"/>
      <c r="AM21" s="165"/>
      <c r="AN21" s="166"/>
      <c r="AO21" s="164"/>
      <c r="AP21" s="167"/>
    </row>
    <row r="22" spans="1:42" ht="12">
      <c r="A22" s="163" t="s">
        <v>813</v>
      </c>
      <c r="B22" s="164" t="s">
        <v>790</v>
      </c>
      <c r="C22" s="165" t="s">
        <v>814</v>
      </c>
      <c r="D22" s="166" t="s">
        <v>813</v>
      </c>
      <c r="E22" s="164" t="s">
        <v>794</v>
      </c>
      <c r="F22" s="165" t="s">
        <v>815</v>
      </c>
      <c r="G22" s="166" t="s">
        <v>813</v>
      </c>
      <c r="H22" s="164" t="s">
        <v>785</v>
      </c>
      <c r="I22" s="165" t="s">
        <v>816</v>
      </c>
      <c r="J22" s="166"/>
      <c r="K22" s="164"/>
      <c r="L22" s="165"/>
      <c r="M22" s="166"/>
      <c r="N22" s="164"/>
      <c r="O22" s="165"/>
      <c r="P22" s="166"/>
      <c r="Q22" s="164"/>
      <c r="R22" s="165"/>
      <c r="S22" s="166"/>
      <c r="T22" s="164"/>
      <c r="U22" s="165"/>
      <c r="V22" s="166"/>
      <c r="W22" s="164"/>
      <c r="X22" s="165"/>
      <c r="Y22" s="166"/>
      <c r="Z22" s="164"/>
      <c r="AA22" s="165"/>
      <c r="AB22" s="166"/>
      <c r="AC22" s="164"/>
      <c r="AD22" s="165"/>
      <c r="AE22" s="166"/>
      <c r="AF22" s="164"/>
      <c r="AG22" s="165"/>
      <c r="AH22" s="166"/>
      <c r="AI22" s="164"/>
      <c r="AJ22" s="165"/>
      <c r="AK22" s="166"/>
      <c r="AL22" s="164"/>
      <c r="AM22" s="165"/>
      <c r="AN22" s="166"/>
      <c r="AO22" s="164"/>
      <c r="AP22" s="167"/>
    </row>
    <row r="23" spans="1:42" ht="12">
      <c r="A23" s="163" t="s">
        <v>817</v>
      </c>
      <c r="B23" s="164" t="s">
        <v>818</v>
      </c>
      <c r="C23" s="165" t="s">
        <v>819</v>
      </c>
      <c r="D23" s="166" t="s">
        <v>817</v>
      </c>
      <c r="E23" s="164" t="s">
        <v>790</v>
      </c>
      <c r="F23" s="165" t="s">
        <v>820</v>
      </c>
      <c r="G23" s="166"/>
      <c r="H23" s="164"/>
      <c r="I23" s="165"/>
      <c r="J23" s="166"/>
      <c r="K23" s="164"/>
      <c r="L23" s="165"/>
      <c r="M23" s="166"/>
      <c r="N23" s="164"/>
      <c r="O23" s="165"/>
      <c r="P23" s="166"/>
      <c r="Q23" s="164"/>
      <c r="R23" s="165"/>
      <c r="S23" s="166"/>
      <c r="T23" s="164"/>
      <c r="U23" s="165"/>
      <c r="V23" s="166"/>
      <c r="W23" s="164"/>
      <c r="X23" s="165"/>
      <c r="Y23" s="166"/>
      <c r="Z23" s="164"/>
      <c r="AA23" s="165"/>
      <c r="AB23" s="166"/>
      <c r="AC23" s="164"/>
      <c r="AD23" s="165"/>
      <c r="AE23" s="166"/>
      <c r="AF23" s="164"/>
      <c r="AG23" s="165"/>
      <c r="AH23" s="166"/>
      <c r="AI23" s="164"/>
      <c r="AJ23" s="165"/>
      <c r="AK23" s="166"/>
      <c r="AL23" s="164"/>
      <c r="AM23" s="165"/>
      <c r="AN23" s="166"/>
      <c r="AO23" s="164"/>
      <c r="AP23" s="167"/>
    </row>
    <row r="24" spans="1:42" ht="12">
      <c r="A24" s="163" t="s">
        <v>821</v>
      </c>
      <c r="B24" s="164" t="s">
        <v>756</v>
      </c>
      <c r="C24" s="165" t="s">
        <v>822</v>
      </c>
      <c r="D24" s="166" t="s">
        <v>821</v>
      </c>
      <c r="E24" s="164" t="s">
        <v>823</v>
      </c>
      <c r="F24" s="165" t="s">
        <v>824</v>
      </c>
      <c r="G24" s="166"/>
      <c r="H24" s="164"/>
      <c r="I24" s="165"/>
      <c r="J24" s="166"/>
      <c r="K24" s="164"/>
      <c r="L24" s="165"/>
      <c r="M24" s="166"/>
      <c r="N24" s="164"/>
      <c r="O24" s="165"/>
      <c r="P24" s="166"/>
      <c r="Q24" s="164"/>
      <c r="R24" s="165"/>
      <c r="S24" s="166"/>
      <c r="T24" s="164"/>
      <c r="U24" s="165"/>
      <c r="V24" s="166"/>
      <c r="W24" s="164"/>
      <c r="X24" s="165"/>
      <c r="Y24" s="166"/>
      <c r="Z24" s="164"/>
      <c r="AA24" s="165"/>
      <c r="AB24" s="166"/>
      <c r="AC24" s="164"/>
      <c r="AD24" s="165"/>
      <c r="AE24" s="166"/>
      <c r="AF24" s="164"/>
      <c r="AG24" s="165"/>
      <c r="AH24" s="166"/>
      <c r="AI24" s="164"/>
      <c r="AJ24" s="165"/>
      <c r="AK24" s="166"/>
      <c r="AL24" s="164"/>
      <c r="AM24" s="165"/>
      <c r="AN24" s="166"/>
      <c r="AO24" s="164"/>
      <c r="AP24" s="167"/>
    </row>
    <row r="25" spans="1:42" ht="12.75" thickBot="1">
      <c r="A25" s="168" t="s">
        <v>825</v>
      </c>
      <c r="B25" s="169" t="s">
        <v>823</v>
      </c>
      <c r="C25" s="170" t="s">
        <v>826</v>
      </c>
      <c r="D25" s="171" t="s">
        <v>825</v>
      </c>
      <c r="E25" s="169" t="s">
        <v>818</v>
      </c>
      <c r="F25" s="170" t="s">
        <v>827</v>
      </c>
      <c r="G25" s="171"/>
      <c r="H25" s="169"/>
      <c r="I25" s="170"/>
      <c r="J25" s="171"/>
      <c r="K25" s="169"/>
      <c r="L25" s="170"/>
      <c r="M25" s="171"/>
      <c r="N25" s="169"/>
      <c r="O25" s="170"/>
      <c r="P25" s="171"/>
      <c r="Q25" s="169"/>
      <c r="R25" s="170"/>
      <c r="S25" s="171"/>
      <c r="T25" s="169"/>
      <c r="U25" s="170"/>
      <c r="V25" s="171"/>
      <c r="W25" s="169"/>
      <c r="X25" s="170"/>
      <c r="Y25" s="171"/>
      <c r="Z25" s="169"/>
      <c r="AA25" s="170"/>
      <c r="AB25" s="171"/>
      <c r="AC25" s="169"/>
      <c r="AD25" s="170"/>
      <c r="AE25" s="171"/>
      <c r="AF25" s="169"/>
      <c r="AG25" s="170"/>
      <c r="AH25" s="171"/>
      <c r="AI25" s="169"/>
      <c r="AJ25" s="170"/>
      <c r="AK25" s="171"/>
      <c r="AL25" s="169"/>
      <c r="AM25" s="170"/>
      <c r="AN25" s="171"/>
      <c r="AO25" s="169"/>
      <c r="AP25" s="172"/>
    </row>
    <row r="26" spans="1:54" ht="12">
      <c r="A26" s="155"/>
      <c r="C26" s="155"/>
      <c r="D26" s="155"/>
      <c r="F26" s="155"/>
      <c r="G26" s="155"/>
      <c r="I26" s="155"/>
      <c r="J26" s="155"/>
      <c r="L26" s="155"/>
      <c r="M26" s="155"/>
      <c r="O26" s="155"/>
      <c r="P26" s="155"/>
      <c r="R26" s="155"/>
      <c r="S26" s="155"/>
      <c r="U26" s="155"/>
      <c r="V26" s="155"/>
      <c r="X26" s="155"/>
      <c r="Y26" s="155"/>
      <c r="AA26" s="155"/>
      <c r="AB26" s="155"/>
      <c r="AD26" s="155"/>
      <c r="AE26" s="155"/>
      <c r="AG26" s="155"/>
      <c r="AH26" s="155"/>
      <c r="AJ26" s="155"/>
      <c r="AK26" s="155"/>
      <c r="AM26" s="155"/>
      <c r="AN26" s="155"/>
      <c r="AP26" s="155"/>
      <c r="AQ26" s="155"/>
      <c r="AS26" s="155"/>
      <c r="AT26" s="155"/>
      <c r="AV26" s="155"/>
      <c r="AW26" s="155"/>
      <c r="AY26" s="155"/>
      <c r="AZ26" s="155"/>
      <c r="BB26" s="155"/>
    </row>
    <row r="27" spans="1:54" ht="15" thickBot="1">
      <c r="A27" s="87" t="s">
        <v>456</v>
      </c>
      <c r="C27" s="155"/>
      <c r="D27" s="155"/>
      <c r="F27" s="155"/>
      <c r="G27" s="155"/>
      <c r="I27" s="155"/>
      <c r="J27" s="155"/>
      <c r="L27" s="155"/>
      <c r="M27" s="155"/>
      <c r="O27" s="155"/>
      <c r="P27" s="155"/>
      <c r="R27" s="155"/>
      <c r="S27" s="155"/>
      <c r="U27" s="155"/>
      <c r="V27" s="155"/>
      <c r="X27" s="155"/>
      <c r="Y27" s="155"/>
      <c r="AA27" s="155"/>
      <c r="AB27" s="155"/>
      <c r="AD27" s="155"/>
      <c r="AE27" s="155"/>
      <c r="AG27" s="155"/>
      <c r="AH27" s="155"/>
      <c r="AJ27" s="155"/>
      <c r="AK27" s="155"/>
      <c r="AM27" s="155"/>
      <c r="AN27" s="155"/>
      <c r="AP27" s="155"/>
      <c r="AQ27" s="155"/>
      <c r="AS27" s="155"/>
      <c r="AT27" s="155"/>
      <c r="AV27" s="155"/>
      <c r="AW27" s="155"/>
      <c r="AY27" s="155"/>
      <c r="AZ27" s="155"/>
      <c r="BB27" s="155"/>
    </row>
    <row r="28" spans="1:54" s="178" customFormat="1" ht="12.75" thickBot="1">
      <c r="A28" s="173" t="s">
        <v>0</v>
      </c>
      <c r="B28" s="174" t="s">
        <v>10</v>
      </c>
      <c r="C28" s="175" t="s">
        <v>973</v>
      </c>
      <c r="D28" s="176" t="s">
        <v>0</v>
      </c>
      <c r="E28" s="174" t="s">
        <v>11</v>
      </c>
      <c r="F28" s="175" t="s">
        <v>973</v>
      </c>
      <c r="G28" s="176" t="s">
        <v>0</v>
      </c>
      <c r="H28" s="174" t="s">
        <v>12</v>
      </c>
      <c r="I28" s="175" t="s">
        <v>973</v>
      </c>
      <c r="J28" s="176" t="s">
        <v>0</v>
      </c>
      <c r="K28" s="174" t="s">
        <v>13</v>
      </c>
      <c r="L28" s="175" t="s">
        <v>973</v>
      </c>
      <c r="M28" s="176" t="s">
        <v>0</v>
      </c>
      <c r="N28" s="174" t="s">
        <v>14</v>
      </c>
      <c r="O28" s="175" t="s">
        <v>973</v>
      </c>
      <c r="P28" s="176" t="s">
        <v>0</v>
      </c>
      <c r="Q28" s="174" t="s">
        <v>15</v>
      </c>
      <c r="R28" s="175" t="s">
        <v>973</v>
      </c>
      <c r="S28" s="176" t="s">
        <v>0</v>
      </c>
      <c r="T28" s="174" t="s">
        <v>16</v>
      </c>
      <c r="U28" s="175" t="s">
        <v>973</v>
      </c>
      <c r="V28" s="176" t="s">
        <v>0</v>
      </c>
      <c r="W28" s="174" t="s">
        <v>17</v>
      </c>
      <c r="X28" s="175" t="s">
        <v>973</v>
      </c>
      <c r="Y28" s="176" t="s">
        <v>0</v>
      </c>
      <c r="Z28" s="174" t="s">
        <v>18</v>
      </c>
      <c r="AA28" s="175" t="s">
        <v>973</v>
      </c>
      <c r="AB28" s="176" t="s">
        <v>0</v>
      </c>
      <c r="AC28" s="174" t="s">
        <v>19</v>
      </c>
      <c r="AD28" s="175" t="s">
        <v>973</v>
      </c>
      <c r="AE28" s="176" t="s">
        <v>0</v>
      </c>
      <c r="AF28" s="174" t="s">
        <v>20</v>
      </c>
      <c r="AG28" s="175" t="s">
        <v>973</v>
      </c>
      <c r="AH28" s="176" t="s">
        <v>0</v>
      </c>
      <c r="AI28" s="174" t="s">
        <v>21</v>
      </c>
      <c r="AJ28" s="175" t="s">
        <v>973</v>
      </c>
      <c r="AK28" s="176" t="s">
        <v>0</v>
      </c>
      <c r="AL28" s="174" t="s">
        <v>22</v>
      </c>
      <c r="AM28" s="175" t="s">
        <v>973</v>
      </c>
      <c r="AN28" s="176" t="s">
        <v>0</v>
      </c>
      <c r="AO28" s="174" t="s">
        <v>23</v>
      </c>
      <c r="AP28" s="175" t="s">
        <v>973</v>
      </c>
      <c r="AQ28" s="176" t="s">
        <v>0</v>
      </c>
      <c r="AR28" s="174" t="s">
        <v>458</v>
      </c>
      <c r="AS28" s="175" t="s">
        <v>973</v>
      </c>
      <c r="AT28" s="176" t="s">
        <v>0</v>
      </c>
      <c r="AU28" s="174" t="s">
        <v>459</v>
      </c>
      <c r="AV28" s="175" t="s">
        <v>973</v>
      </c>
      <c r="AW28" s="176" t="s">
        <v>0</v>
      </c>
      <c r="AX28" s="174" t="s">
        <v>460</v>
      </c>
      <c r="AY28" s="175" t="s">
        <v>973</v>
      </c>
      <c r="AZ28" s="176" t="s">
        <v>0</v>
      </c>
      <c r="BA28" s="174" t="s">
        <v>461</v>
      </c>
      <c r="BB28" s="177" t="s">
        <v>973</v>
      </c>
    </row>
    <row r="29" spans="1:54" ht="12">
      <c r="A29" s="179" t="s">
        <v>442</v>
      </c>
      <c r="B29" s="180" t="s">
        <v>934</v>
      </c>
      <c r="C29" s="181" t="s">
        <v>465</v>
      </c>
      <c r="D29" s="182" t="s">
        <v>442</v>
      </c>
      <c r="E29" s="180" t="s">
        <v>968</v>
      </c>
      <c r="F29" s="181" t="s">
        <v>466</v>
      </c>
      <c r="G29" s="182" t="s">
        <v>442</v>
      </c>
      <c r="H29" s="180" t="s">
        <v>968</v>
      </c>
      <c r="I29" s="181" t="s">
        <v>467</v>
      </c>
      <c r="J29" s="182" t="s">
        <v>442</v>
      </c>
      <c r="K29" s="180" t="s">
        <v>968</v>
      </c>
      <c r="L29" s="181" t="s">
        <v>468</v>
      </c>
      <c r="M29" s="182" t="s">
        <v>442</v>
      </c>
      <c r="N29" s="180" t="s">
        <v>934</v>
      </c>
      <c r="O29" s="181" t="s">
        <v>469</v>
      </c>
      <c r="P29" s="182" t="s">
        <v>442</v>
      </c>
      <c r="Q29" s="180" t="s">
        <v>934</v>
      </c>
      <c r="R29" s="181" t="s">
        <v>470</v>
      </c>
      <c r="S29" s="182" t="s">
        <v>442</v>
      </c>
      <c r="T29" s="180" t="s">
        <v>968</v>
      </c>
      <c r="U29" s="181" t="s">
        <v>471</v>
      </c>
      <c r="V29" s="182" t="s">
        <v>442</v>
      </c>
      <c r="W29" s="180" t="s">
        <v>968</v>
      </c>
      <c r="X29" s="181" t="s">
        <v>472</v>
      </c>
      <c r="Y29" s="182" t="s">
        <v>442</v>
      </c>
      <c r="Z29" s="180" t="s">
        <v>934</v>
      </c>
      <c r="AA29" s="181" t="s">
        <v>473</v>
      </c>
      <c r="AB29" s="182" t="s">
        <v>442</v>
      </c>
      <c r="AC29" s="180" t="s">
        <v>934</v>
      </c>
      <c r="AD29" s="181" t="s">
        <v>474</v>
      </c>
      <c r="AE29" s="182" t="s">
        <v>442</v>
      </c>
      <c r="AF29" s="180" t="s">
        <v>934</v>
      </c>
      <c r="AG29" s="181" t="s">
        <v>828</v>
      </c>
      <c r="AH29" s="182" t="s">
        <v>442</v>
      </c>
      <c r="AI29" s="180" t="s">
        <v>934</v>
      </c>
      <c r="AJ29" s="181" t="s">
        <v>829</v>
      </c>
      <c r="AK29" s="182" t="s">
        <v>442</v>
      </c>
      <c r="AL29" s="180" t="s">
        <v>934</v>
      </c>
      <c r="AM29" s="181" t="s">
        <v>830</v>
      </c>
      <c r="AN29" s="182" t="s">
        <v>442</v>
      </c>
      <c r="AO29" s="180" t="s">
        <v>934</v>
      </c>
      <c r="AP29" s="181" t="s">
        <v>831</v>
      </c>
      <c r="AQ29" s="182" t="s">
        <v>442</v>
      </c>
      <c r="AR29" s="180" t="s">
        <v>934</v>
      </c>
      <c r="AS29" s="181" t="s">
        <v>832</v>
      </c>
      <c r="AT29" s="182" t="s">
        <v>442</v>
      </c>
      <c r="AU29" s="180" t="s">
        <v>934</v>
      </c>
      <c r="AV29" s="181" t="s">
        <v>833</v>
      </c>
      <c r="AW29" s="182" t="s">
        <v>442</v>
      </c>
      <c r="AX29" s="180" t="s">
        <v>934</v>
      </c>
      <c r="AY29" s="181" t="s">
        <v>834</v>
      </c>
      <c r="AZ29" s="182" t="s">
        <v>442</v>
      </c>
      <c r="BA29" s="180" t="s">
        <v>935</v>
      </c>
      <c r="BB29" s="183" t="s">
        <v>296</v>
      </c>
    </row>
    <row r="30" spans="1:54" ht="12">
      <c r="A30" s="163" t="s">
        <v>441</v>
      </c>
      <c r="B30" s="164" t="s">
        <v>936</v>
      </c>
      <c r="C30" s="165" t="s">
        <v>475</v>
      </c>
      <c r="D30" s="166" t="s">
        <v>441</v>
      </c>
      <c r="E30" s="164" t="s">
        <v>937</v>
      </c>
      <c r="F30" s="165" t="s">
        <v>476</v>
      </c>
      <c r="G30" s="166" t="s">
        <v>441</v>
      </c>
      <c r="H30" s="164" t="s">
        <v>937</v>
      </c>
      <c r="I30" s="165" t="s">
        <v>477</v>
      </c>
      <c r="J30" s="166" t="s">
        <v>441</v>
      </c>
      <c r="K30" s="164" t="s">
        <v>937</v>
      </c>
      <c r="L30" s="165" t="s">
        <v>478</v>
      </c>
      <c r="M30" s="166" t="s">
        <v>441</v>
      </c>
      <c r="N30" s="164" t="s">
        <v>936</v>
      </c>
      <c r="O30" s="165" t="s">
        <v>479</v>
      </c>
      <c r="P30" s="166" t="s">
        <v>441</v>
      </c>
      <c r="Q30" s="164" t="s">
        <v>936</v>
      </c>
      <c r="R30" s="165" t="s">
        <v>480</v>
      </c>
      <c r="S30" s="166" t="s">
        <v>441</v>
      </c>
      <c r="T30" s="164" t="s">
        <v>937</v>
      </c>
      <c r="U30" s="165" t="s">
        <v>481</v>
      </c>
      <c r="V30" s="166" t="s">
        <v>441</v>
      </c>
      <c r="W30" s="164" t="s">
        <v>937</v>
      </c>
      <c r="X30" s="165" t="s">
        <v>482</v>
      </c>
      <c r="Y30" s="166" t="s">
        <v>441</v>
      </c>
      <c r="Z30" s="164" t="s">
        <v>936</v>
      </c>
      <c r="AA30" s="165" t="s">
        <v>483</v>
      </c>
      <c r="AB30" s="166" t="s">
        <v>441</v>
      </c>
      <c r="AC30" s="164" t="s">
        <v>936</v>
      </c>
      <c r="AD30" s="165" t="s">
        <v>484</v>
      </c>
      <c r="AE30" s="166" t="s">
        <v>441</v>
      </c>
      <c r="AF30" s="164" t="s">
        <v>936</v>
      </c>
      <c r="AG30" s="165" t="s">
        <v>844</v>
      </c>
      <c r="AH30" s="166" t="s">
        <v>441</v>
      </c>
      <c r="AI30" s="164" t="s">
        <v>936</v>
      </c>
      <c r="AJ30" s="165" t="s">
        <v>845</v>
      </c>
      <c r="AK30" s="166" t="s">
        <v>441</v>
      </c>
      <c r="AL30" s="164" t="s">
        <v>936</v>
      </c>
      <c r="AM30" s="165" t="s">
        <v>846</v>
      </c>
      <c r="AN30" s="166" t="s">
        <v>441</v>
      </c>
      <c r="AO30" s="164" t="s">
        <v>936</v>
      </c>
      <c r="AP30" s="165" t="s">
        <v>847</v>
      </c>
      <c r="AQ30" s="166" t="s">
        <v>441</v>
      </c>
      <c r="AR30" s="164" t="s">
        <v>936</v>
      </c>
      <c r="AS30" s="165" t="s">
        <v>848</v>
      </c>
      <c r="AT30" s="166" t="s">
        <v>441</v>
      </c>
      <c r="AU30" s="164" t="s">
        <v>936</v>
      </c>
      <c r="AV30" s="165" t="s">
        <v>849</v>
      </c>
      <c r="AW30" s="166" t="s">
        <v>441</v>
      </c>
      <c r="AX30" s="164" t="s">
        <v>936</v>
      </c>
      <c r="AY30" s="165" t="s">
        <v>850</v>
      </c>
      <c r="AZ30" s="166" t="s">
        <v>441</v>
      </c>
      <c r="BA30" s="164" t="s">
        <v>937</v>
      </c>
      <c r="BB30" s="167" t="s">
        <v>851</v>
      </c>
    </row>
    <row r="31" spans="1:54" ht="12">
      <c r="A31" s="163" t="s">
        <v>440</v>
      </c>
      <c r="B31" s="164" t="s">
        <v>939</v>
      </c>
      <c r="C31" s="165" t="s">
        <v>485</v>
      </c>
      <c r="D31" s="166" t="s">
        <v>440</v>
      </c>
      <c r="E31" s="164" t="s">
        <v>939</v>
      </c>
      <c r="F31" s="165" t="s">
        <v>486</v>
      </c>
      <c r="G31" s="166" t="s">
        <v>440</v>
      </c>
      <c r="H31" s="164" t="s">
        <v>939</v>
      </c>
      <c r="I31" s="165" t="s">
        <v>487</v>
      </c>
      <c r="J31" s="166" t="s">
        <v>440</v>
      </c>
      <c r="K31" s="164" t="s">
        <v>939</v>
      </c>
      <c r="L31" s="165" t="s">
        <v>488</v>
      </c>
      <c r="M31" s="166" t="s">
        <v>440</v>
      </c>
      <c r="N31" s="164" t="s">
        <v>939</v>
      </c>
      <c r="O31" s="165" t="s">
        <v>489</v>
      </c>
      <c r="P31" s="166" t="s">
        <v>440</v>
      </c>
      <c r="Q31" s="164" t="s">
        <v>939</v>
      </c>
      <c r="R31" s="165" t="s">
        <v>490</v>
      </c>
      <c r="S31" s="166" t="s">
        <v>440</v>
      </c>
      <c r="T31" s="164" t="s">
        <v>938</v>
      </c>
      <c r="U31" s="165" t="s">
        <v>491</v>
      </c>
      <c r="V31" s="166" t="s">
        <v>440</v>
      </c>
      <c r="W31" s="164" t="s">
        <v>938</v>
      </c>
      <c r="X31" s="165" t="s">
        <v>492</v>
      </c>
      <c r="Y31" s="166" t="s">
        <v>440</v>
      </c>
      <c r="Z31" s="164" t="s">
        <v>938</v>
      </c>
      <c r="AA31" s="165" t="s">
        <v>493</v>
      </c>
      <c r="AB31" s="166" t="s">
        <v>440</v>
      </c>
      <c r="AC31" s="164" t="s">
        <v>938</v>
      </c>
      <c r="AD31" s="165" t="s">
        <v>494</v>
      </c>
      <c r="AE31" s="166" t="s">
        <v>440</v>
      </c>
      <c r="AF31" s="164" t="s">
        <v>938</v>
      </c>
      <c r="AG31" s="165" t="s">
        <v>852</v>
      </c>
      <c r="AH31" s="166" t="s">
        <v>440</v>
      </c>
      <c r="AI31" s="164" t="s">
        <v>938</v>
      </c>
      <c r="AJ31" s="165" t="s">
        <v>853</v>
      </c>
      <c r="AK31" s="166" t="s">
        <v>440</v>
      </c>
      <c r="AL31" s="164" t="s">
        <v>938</v>
      </c>
      <c r="AM31" s="165" t="s">
        <v>533</v>
      </c>
      <c r="AN31" s="166" t="s">
        <v>440</v>
      </c>
      <c r="AO31" s="164" t="s">
        <v>938</v>
      </c>
      <c r="AP31" s="165" t="s">
        <v>854</v>
      </c>
      <c r="AQ31" s="166" t="s">
        <v>440</v>
      </c>
      <c r="AR31" s="164" t="s">
        <v>939</v>
      </c>
      <c r="AS31" s="165" t="s">
        <v>855</v>
      </c>
      <c r="AT31" s="166" t="s">
        <v>440</v>
      </c>
      <c r="AU31" s="164" t="s">
        <v>939</v>
      </c>
      <c r="AV31" s="165" t="s">
        <v>856</v>
      </c>
      <c r="AW31" s="166"/>
      <c r="AX31" s="164"/>
      <c r="AY31" s="165"/>
      <c r="AZ31" s="166"/>
      <c r="BA31" s="164"/>
      <c r="BB31" s="167"/>
    </row>
    <row r="32" spans="1:54" ht="12">
      <c r="A32" s="163" t="s">
        <v>352</v>
      </c>
      <c r="B32" s="164" t="s">
        <v>940</v>
      </c>
      <c r="C32" s="165" t="s">
        <v>495</v>
      </c>
      <c r="D32" s="166" t="s">
        <v>352</v>
      </c>
      <c r="E32" s="164" t="s">
        <v>949</v>
      </c>
      <c r="F32" s="165" t="s">
        <v>496</v>
      </c>
      <c r="G32" s="166" t="s">
        <v>352</v>
      </c>
      <c r="H32" s="164" t="s">
        <v>949</v>
      </c>
      <c r="I32" s="165" t="s">
        <v>497</v>
      </c>
      <c r="J32" s="166" t="s">
        <v>352</v>
      </c>
      <c r="K32" s="164" t="s">
        <v>949</v>
      </c>
      <c r="L32" s="165" t="s">
        <v>498</v>
      </c>
      <c r="M32" s="166" t="s">
        <v>352</v>
      </c>
      <c r="N32" s="164" t="s">
        <v>953</v>
      </c>
      <c r="O32" s="165" t="s">
        <v>499</v>
      </c>
      <c r="P32" s="166" t="s">
        <v>352</v>
      </c>
      <c r="Q32" s="164" t="s">
        <v>953</v>
      </c>
      <c r="R32" s="165" t="s">
        <v>500</v>
      </c>
      <c r="S32" s="166" t="s">
        <v>352</v>
      </c>
      <c r="T32" s="164" t="s">
        <v>946</v>
      </c>
      <c r="U32" s="165" t="s">
        <v>501</v>
      </c>
      <c r="V32" s="166" t="s">
        <v>352</v>
      </c>
      <c r="W32" s="164" t="s">
        <v>946</v>
      </c>
      <c r="X32" s="165" t="s">
        <v>502</v>
      </c>
      <c r="Y32" s="166" t="s">
        <v>352</v>
      </c>
      <c r="Z32" s="164" t="s">
        <v>940</v>
      </c>
      <c r="AA32" s="165" t="s">
        <v>503</v>
      </c>
      <c r="AB32" s="166" t="s">
        <v>352</v>
      </c>
      <c r="AC32" s="164" t="s">
        <v>940</v>
      </c>
      <c r="AD32" s="165" t="s">
        <v>504</v>
      </c>
      <c r="AE32" s="166" t="s">
        <v>352</v>
      </c>
      <c r="AF32" s="164" t="s">
        <v>940</v>
      </c>
      <c r="AG32" s="165" t="s">
        <v>857</v>
      </c>
      <c r="AH32" s="166" t="s">
        <v>352</v>
      </c>
      <c r="AI32" s="164" t="s">
        <v>940</v>
      </c>
      <c r="AJ32" s="165" t="s">
        <v>858</v>
      </c>
      <c r="AK32" s="166" t="s">
        <v>352</v>
      </c>
      <c r="AL32" s="164" t="s">
        <v>940</v>
      </c>
      <c r="AM32" s="165" t="s">
        <v>859</v>
      </c>
      <c r="AN32" s="166" t="s">
        <v>352</v>
      </c>
      <c r="AO32" s="164" t="s">
        <v>940</v>
      </c>
      <c r="AP32" s="165" t="s">
        <v>860</v>
      </c>
      <c r="AQ32" s="166" t="s">
        <v>352</v>
      </c>
      <c r="AR32" s="164" t="s">
        <v>940</v>
      </c>
      <c r="AS32" s="165" t="s">
        <v>861</v>
      </c>
      <c r="AT32" s="166"/>
      <c r="AU32" s="164"/>
      <c r="AV32" s="165"/>
      <c r="AW32" s="166"/>
      <c r="AX32" s="164"/>
      <c r="AY32" s="165"/>
      <c r="AZ32" s="166"/>
      <c r="BA32" s="164"/>
      <c r="BB32" s="167"/>
    </row>
    <row r="33" spans="1:54" ht="12">
      <c r="A33" s="163" t="s">
        <v>304</v>
      </c>
      <c r="B33" s="164" t="s">
        <v>941</v>
      </c>
      <c r="C33" s="165" t="s">
        <v>505</v>
      </c>
      <c r="D33" s="166" t="s">
        <v>304</v>
      </c>
      <c r="E33" s="164" t="s">
        <v>946</v>
      </c>
      <c r="F33" s="165" t="s">
        <v>506</v>
      </c>
      <c r="G33" s="166" t="s">
        <v>304</v>
      </c>
      <c r="H33" s="164" t="s">
        <v>946</v>
      </c>
      <c r="I33" s="165" t="s">
        <v>507</v>
      </c>
      <c r="J33" s="166" t="s">
        <v>304</v>
      </c>
      <c r="K33" s="164" t="s">
        <v>946</v>
      </c>
      <c r="L33" s="165" t="s">
        <v>508</v>
      </c>
      <c r="M33" s="166" t="s">
        <v>304</v>
      </c>
      <c r="N33" s="164" t="s">
        <v>946</v>
      </c>
      <c r="O33" s="165" t="s">
        <v>509</v>
      </c>
      <c r="P33" s="166" t="s">
        <v>304</v>
      </c>
      <c r="Q33" s="164" t="s">
        <v>946</v>
      </c>
      <c r="R33" s="165" t="s">
        <v>510</v>
      </c>
      <c r="S33" s="166" t="s">
        <v>304</v>
      </c>
      <c r="T33" s="164" t="s">
        <v>940</v>
      </c>
      <c r="U33" s="165" t="s">
        <v>511</v>
      </c>
      <c r="V33" s="166" t="s">
        <v>304</v>
      </c>
      <c r="W33" s="164" t="s">
        <v>940</v>
      </c>
      <c r="X33" s="165" t="s">
        <v>512</v>
      </c>
      <c r="Y33" s="166" t="s">
        <v>304</v>
      </c>
      <c r="Z33" s="164" t="s">
        <v>946</v>
      </c>
      <c r="AA33" s="165" t="s">
        <v>513</v>
      </c>
      <c r="AB33" s="166" t="s">
        <v>304</v>
      </c>
      <c r="AC33" s="164" t="s">
        <v>941</v>
      </c>
      <c r="AD33" s="165" t="s">
        <v>514</v>
      </c>
      <c r="AE33" s="166" t="s">
        <v>304</v>
      </c>
      <c r="AF33" s="164" t="s">
        <v>941</v>
      </c>
      <c r="AG33" s="165" t="s">
        <v>862</v>
      </c>
      <c r="AH33" s="166" t="s">
        <v>304</v>
      </c>
      <c r="AI33" s="164" t="s">
        <v>941</v>
      </c>
      <c r="AJ33" s="165" t="s">
        <v>863</v>
      </c>
      <c r="AK33" s="166" t="s">
        <v>304</v>
      </c>
      <c r="AL33" s="164" t="s">
        <v>941</v>
      </c>
      <c r="AM33" s="165" t="s">
        <v>864</v>
      </c>
      <c r="AN33" s="166" t="s">
        <v>304</v>
      </c>
      <c r="AO33" s="164" t="s">
        <v>942</v>
      </c>
      <c r="AP33" s="165" t="s">
        <v>865</v>
      </c>
      <c r="AQ33" s="166" t="s">
        <v>304</v>
      </c>
      <c r="AR33" s="164" t="s">
        <v>942</v>
      </c>
      <c r="AS33" s="165" t="s">
        <v>866</v>
      </c>
      <c r="AT33" s="166"/>
      <c r="AU33" s="164"/>
      <c r="AV33" s="165"/>
      <c r="AW33" s="166"/>
      <c r="AX33" s="164"/>
      <c r="AY33" s="165"/>
      <c r="AZ33" s="166"/>
      <c r="BA33" s="164"/>
      <c r="BB33" s="167"/>
    </row>
    <row r="34" spans="1:54" ht="12">
      <c r="A34" s="163" t="s">
        <v>295</v>
      </c>
      <c r="B34" s="164" t="s">
        <v>947</v>
      </c>
      <c r="C34" s="165" t="s">
        <v>515</v>
      </c>
      <c r="D34" s="166" t="s">
        <v>295</v>
      </c>
      <c r="E34" s="164" t="s">
        <v>953</v>
      </c>
      <c r="F34" s="165" t="s">
        <v>516</v>
      </c>
      <c r="G34" s="166" t="s">
        <v>295</v>
      </c>
      <c r="H34" s="164" t="s">
        <v>953</v>
      </c>
      <c r="I34" s="165" t="s">
        <v>517</v>
      </c>
      <c r="J34" s="166" t="s">
        <v>295</v>
      </c>
      <c r="K34" s="164" t="s">
        <v>953</v>
      </c>
      <c r="L34" s="165" t="s">
        <v>518</v>
      </c>
      <c r="M34" s="166" t="s">
        <v>295</v>
      </c>
      <c r="N34" s="164" t="s">
        <v>941</v>
      </c>
      <c r="O34" s="165" t="s">
        <v>519</v>
      </c>
      <c r="P34" s="166" t="s">
        <v>295</v>
      </c>
      <c r="Q34" s="164" t="s">
        <v>943</v>
      </c>
      <c r="R34" s="165" t="s">
        <v>520</v>
      </c>
      <c r="S34" s="166" t="s">
        <v>295</v>
      </c>
      <c r="T34" s="164" t="s">
        <v>941</v>
      </c>
      <c r="U34" s="165" t="s">
        <v>521</v>
      </c>
      <c r="V34" s="166" t="s">
        <v>295</v>
      </c>
      <c r="W34" s="164" t="s">
        <v>941</v>
      </c>
      <c r="X34" s="165" t="s">
        <v>522</v>
      </c>
      <c r="Y34" s="166" t="s">
        <v>295</v>
      </c>
      <c r="Z34" s="164" t="s">
        <v>944</v>
      </c>
      <c r="AA34" s="165" t="s">
        <v>523</v>
      </c>
      <c r="AB34" s="166" t="s">
        <v>295</v>
      </c>
      <c r="AC34" s="164" t="s">
        <v>943</v>
      </c>
      <c r="AD34" s="165" t="s">
        <v>524</v>
      </c>
      <c r="AE34" s="166" t="s">
        <v>295</v>
      </c>
      <c r="AF34" s="164" t="s">
        <v>943</v>
      </c>
      <c r="AG34" s="165" t="s">
        <v>867</v>
      </c>
      <c r="AH34" s="166" t="s">
        <v>295</v>
      </c>
      <c r="AI34" s="164" t="s">
        <v>944</v>
      </c>
      <c r="AJ34" s="165" t="s">
        <v>868</v>
      </c>
      <c r="AK34" s="166" t="s">
        <v>295</v>
      </c>
      <c r="AL34" s="164" t="s">
        <v>943</v>
      </c>
      <c r="AM34" s="165" t="s">
        <v>869</v>
      </c>
      <c r="AN34" s="166" t="s">
        <v>295</v>
      </c>
      <c r="AO34" s="164" t="s">
        <v>945</v>
      </c>
      <c r="AP34" s="165" t="s">
        <v>870</v>
      </c>
      <c r="AQ34" s="166" t="s">
        <v>295</v>
      </c>
      <c r="AR34" s="164" t="s">
        <v>946</v>
      </c>
      <c r="AS34" s="165" t="s">
        <v>871</v>
      </c>
      <c r="AT34" s="166"/>
      <c r="AU34" s="164"/>
      <c r="AV34" s="165"/>
      <c r="AW34" s="166"/>
      <c r="AX34" s="164"/>
      <c r="AY34" s="165"/>
      <c r="AZ34" s="166"/>
      <c r="BA34" s="164"/>
      <c r="BB34" s="167"/>
    </row>
    <row r="35" spans="1:54" ht="12">
      <c r="A35" s="163" t="s">
        <v>300</v>
      </c>
      <c r="B35" s="164" t="s">
        <v>946</v>
      </c>
      <c r="C35" s="165" t="s">
        <v>525</v>
      </c>
      <c r="D35" s="166" t="s">
        <v>300</v>
      </c>
      <c r="E35" s="164" t="s">
        <v>943</v>
      </c>
      <c r="F35" s="165" t="s">
        <v>526</v>
      </c>
      <c r="G35" s="166" t="s">
        <v>300</v>
      </c>
      <c r="H35" s="164" t="s">
        <v>943</v>
      </c>
      <c r="I35" s="165" t="s">
        <v>527</v>
      </c>
      <c r="J35" s="166" t="s">
        <v>300</v>
      </c>
      <c r="K35" s="164" t="s">
        <v>969</v>
      </c>
      <c r="L35" s="165" t="s">
        <v>528</v>
      </c>
      <c r="M35" s="166" t="s">
        <v>300</v>
      </c>
      <c r="N35" s="164" t="s">
        <v>944</v>
      </c>
      <c r="O35" s="165" t="s">
        <v>529</v>
      </c>
      <c r="P35" s="166" t="s">
        <v>300</v>
      </c>
      <c r="Q35" s="164" t="s">
        <v>940</v>
      </c>
      <c r="R35" s="165" t="s">
        <v>530</v>
      </c>
      <c r="S35" s="166" t="s">
        <v>300</v>
      </c>
      <c r="T35" s="164" t="s">
        <v>953</v>
      </c>
      <c r="U35" s="165" t="s">
        <v>531</v>
      </c>
      <c r="V35" s="166" t="s">
        <v>300</v>
      </c>
      <c r="W35" s="164" t="s">
        <v>944</v>
      </c>
      <c r="X35" s="165" t="s">
        <v>532</v>
      </c>
      <c r="Y35" s="166" t="s">
        <v>300</v>
      </c>
      <c r="Z35" s="164" t="s">
        <v>969</v>
      </c>
      <c r="AA35" s="165" t="s">
        <v>533</v>
      </c>
      <c r="AB35" s="166" t="s">
        <v>300</v>
      </c>
      <c r="AC35" s="164" t="s">
        <v>945</v>
      </c>
      <c r="AD35" s="165" t="s">
        <v>534</v>
      </c>
      <c r="AE35" s="166" t="s">
        <v>300</v>
      </c>
      <c r="AF35" s="164" t="s">
        <v>945</v>
      </c>
      <c r="AG35" s="165" t="s">
        <v>872</v>
      </c>
      <c r="AH35" s="166" t="s">
        <v>300</v>
      </c>
      <c r="AI35" s="164" t="s">
        <v>947</v>
      </c>
      <c r="AJ35" s="165" t="s">
        <v>873</v>
      </c>
      <c r="AK35" s="166" t="s">
        <v>300</v>
      </c>
      <c r="AL35" s="164" t="s">
        <v>945</v>
      </c>
      <c r="AM35" s="165" t="s">
        <v>874</v>
      </c>
      <c r="AN35" s="166" t="s">
        <v>300</v>
      </c>
      <c r="AO35" s="164" t="s">
        <v>948</v>
      </c>
      <c r="AP35" s="165" t="s">
        <v>875</v>
      </c>
      <c r="AQ35" s="166" t="s">
        <v>300</v>
      </c>
      <c r="AR35" s="164" t="s">
        <v>948</v>
      </c>
      <c r="AS35" s="165" t="s">
        <v>876</v>
      </c>
      <c r="AT35" s="166"/>
      <c r="AU35" s="164"/>
      <c r="AV35" s="165"/>
      <c r="AW35" s="166"/>
      <c r="AX35" s="164"/>
      <c r="AY35" s="165"/>
      <c r="AZ35" s="166"/>
      <c r="BA35" s="164"/>
      <c r="BB35" s="167"/>
    </row>
    <row r="36" spans="1:54" ht="12">
      <c r="A36" s="163" t="s">
        <v>439</v>
      </c>
      <c r="B36" s="164" t="s">
        <v>942</v>
      </c>
      <c r="C36" s="165" t="s">
        <v>535</v>
      </c>
      <c r="D36" s="166" t="s">
        <v>439</v>
      </c>
      <c r="E36" s="164" t="s">
        <v>970</v>
      </c>
      <c r="F36" s="165" t="s">
        <v>536</v>
      </c>
      <c r="G36" s="166" t="s">
        <v>439</v>
      </c>
      <c r="H36" s="164" t="s">
        <v>970</v>
      </c>
      <c r="I36" s="165" t="s">
        <v>537</v>
      </c>
      <c r="J36" s="166" t="s">
        <v>439</v>
      </c>
      <c r="K36" s="164" t="s">
        <v>943</v>
      </c>
      <c r="L36" s="165" t="s">
        <v>538</v>
      </c>
      <c r="M36" s="166" t="s">
        <v>439</v>
      </c>
      <c r="N36" s="164" t="s">
        <v>970</v>
      </c>
      <c r="O36" s="165" t="s">
        <v>539</v>
      </c>
      <c r="P36" s="166" t="s">
        <v>439</v>
      </c>
      <c r="Q36" s="164" t="s">
        <v>941</v>
      </c>
      <c r="R36" s="165" t="s">
        <v>540</v>
      </c>
      <c r="S36" s="166" t="s">
        <v>439</v>
      </c>
      <c r="T36" s="164" t="s">
        <v>943</v>
      </c>
      <c r="U36" s="165" t="s">
        <v>541</v>
      </c>
      <c r="V36" s="166" t="s">
        <v>439</v>
      </c>
      <c r="W36" s="164" t="s">
        <v>948</v>
      </c>
      <c r="X36" s="165" t="s">
        <v>542</v>
      </c>
      <c r="Y36" s="166" t="s">
        <v>439</v>
      </c>
      <c r="Z36" s="164" t="s">
        <v>948</v>
      </c>
      <c r="AA36" s="165" t="s">
        <v>543</v>
      </c>
      <c r="AB36" s="166" t="s">
        <v>439</v>
      </c>
      <c r="AC36" s="164" t="s">
        <v>949</v>
      </c>
      <c r="AD36" s="165" t="s">
        <v>544</v>
      </c>
      <c r="AE36" s="166" t="s">
        <v>439</v>
      </c>
      <c r="AF36" s="164" t="s">
        <v>949</v>
      </c>
      <c r="AG36" s="165" t="s">
        <v>877</v>
      </c>
      <c r="AH36" s="166" t="s">
        <v>439</v>
      </c>
      <c r="AI36" s="164" t="s">
        <v>945</v>
      </c>
      <c r="AJ36" s="165" t="s">
        <v>878</v>
      </c>
      <c r="AK36" s="166" t="s">
        <v>439</v>
      </c>
      <c r="AL36" s="164" t="s">
        <v>942</v>
      </c>
      <c r="AM36" s="165" t="s">
        <v>879</v>
      </c>
      <c r="AN36" s="166" t="s">
        <v>439</v>
      </c>
      <c r="AO36" s="164" t="s">
        <v>943</v>
      </c>
      <c r="AP36" s="165" t="s">
        <v>880</v>
      </c>
      <c r="AQ36" s="166" t="s">
        <v>439</v>
      </c>
      <c r="AR36" s="164" t="s">
        <v>950</v>
      </c>
      <c r="AS36" s="165" t="s">
        <v>881</v>
      </c>
      <c r="AT36" s="166"/>
      <c r="AU36" s="164"/>
      <c r="AV36" s="165"/>
      <c r="AW36" s="166"/>
      <c r="AX36" s="164"/>
      <c r="AY36" s="165"/>
      <c r="AZ36" s="166"/>
      <c r="BA36" s="164"/>
      <c r="BB36" s="167"/>
    </row>
    <row r="37" spans="1:54" ht="12">
      <c r="A37" s="163" t="s">
        <v>438</v>
      </c>
      <c r="B37" s="164" t="s">
        <v>971</v>
      </c>
      <c r="C37" s="165" t="s">
        <v>545</v>
      </c>
      <c r="D37" s="166" t="s">
        <v>438</v>
      </c>
      <c r="E37" s="164" t="s">
        <v>941</v>
      </c>
      <c r="F37" s="165" t="s">
        <v>546</v>
      </c>
      <c r="G37" s="166" t="s">
        <v>438</v>
      </c>
      <c r="H37" s="164" t="s">
        <v>941</v>
      </c>
      <c r="I37" s="165" t="s">
        <v>547</v>
      </c>
      <c r="J37" s="166" t="s">
        <v>438</v>
      </c>
      <c r="K37" s="164" t="s">
        <v>940</v>
      </c>
      <c r="L37" s="165" t="s">
        <v>548</v>
      </c>
      <c r="M37" s="166" t="s">
        <v>438</v>
      </c>
      <c r="N37" s="164" t="s">
        <v>947</v>
      </c>
      <c r="O37" s="165" t="s">
        <v>549</v>
      </c>
      <c r="P37" s="166" t="s">
        <v>438</v>
      </c>
      <c r="Q37" s="164" t="s">
        <v>947</v>
      </c>
      <c r="R37" s="165" t="s">
        <v>550</v>
      </c>
      <c r="S37" s="166" t="s">
        <v>438</v>
      </c>
      <c r="T37" s="164" t="s">
        <v>947</v>
      </c>
      <c r="U37" s="165" t="s">
        <v>551</v>
      </c>
      <c r="V37" s="166" t="s">
        <v>438</v>
      </c>
      <c r="W37" s="164" t="s">
        <v>947</v>
      </c>
      <c r="X37" s="165" t="s">
        <v>552</v>
      </c>
      <c r="Y37" s="166" t="s">
        <v>438</v>
      </c>
      <c r="Z37" s="164" t="s">
        <v>947</v>
      </c>
      <c r="AA37" s="165" t="s">
        <v>553</v>
      </c>
      <c r="AB37" s="166" t="s">
        <v>438</v>
      </c>
      <c r="AC37" s="164" t="s">
        <v>951</v>
      </c>
      <c r="AD37" s="165" t="s">
        <v>554</v>
      </c>
      <c r="AE37" s="166" t="s">
        <v>438</v>
      </c>
      <c r="AF37" s="164" t="s">
        <v>951</v>
      </c>
      <c r="AG37" s="165" t="s">
        <v>882</v>
      </c>
      <c r="AH37" s="166" t="s">
        <v>438</v>
      </c>
      <c r="AI37" s="164" t="s">
        <v>951</v>
      </c>
      <c r="AJ37" s="165" t="s">
        <v>883</v>
      </c>
      <c r="AK37" s="166" t="s">
        <v>438</v>
      </c>
      <c r="AL37" s="164" t="s">
        <v>949</v>
      </c>
      <c r="AM37" s="165" t="s">
        <v>884</v>
      </c>
      <c r="AN37" s="166" t="s">
        <v>438</v>
      </c>
      <c r="AO37" s="164" t="s">
        <v>952</v>
      </c>
      <c r="AP37" s="165" t="s">
        <v>885</v>
      </c>
      <c r="AQ37" s="166" t="s">
        <v>438</v>
      </c>
      <c r="AR37" s="164" t="s">
        <v>944</v>
      </c>
      <c r="AS37" s="165" t="s">
        <v>886</v>
      </c>
      <c r="AT37" s="166"/>
      <c r="AU37" s="164"/>
      <c r="AV37" s="165"/>
      <c r="AW37" s="166"/>
      <c r="AX37" s="164"/>
      <c r="AY37" s="165"/>
      <c r="AZ37" s="166"/>
      <c r="BA37" s="164"/>
      <c r="BB37" s="167"/>
    </row>
    <row r="38" spans="1:54" ht="12">
      <c r="A38" s="163" t="s">
        <v>443</v>
      </c>
      <c r="B38" s="164" t="s">
        <v>943</v>
      </c>
      <c r="C38" s="165" t="s">
        <v>555</v>
      </c>
      <c r="D38" s="166" t="s">
        <v>443</v>
      </c>
      <c r="E38" s="164" t="s">
        <v>954</v>
      </c>
      <c r="F38" s="165" t="s">
        <v>556</v>
      </c>
      <c r="G38" s="166" t="s">
        <v>443</v>
      </c>
      <c r="H38" s="164" t="s">
        <v>950</v>
      </c>
      <c r="I38" s="165" t="s">
        <v>557</v>
      </c>
      <c r="J38" s="166" t="s">
        <v>443</v>
      </c>
      <c r="K38" s="164" t="s">
        <v>950</v>
      </c>
      <c r="L38" s="165" t="s">
        <v>558</v>
      </c>
      <c r="M38" s="166" t="s">
        <v>443</v>
      </c>
      <c r="N38" s="164" t="s">
        <v>952</v>
      </c>
      <c r="O38" s="165" t="s">
        <v>559</v>
      </c>
      <c r="P38" s="166" t="s">
        <v>443</v>
      </c>
      <c r="Q38" s="164" t="s">
        <v>952</v>
      </c>
      <c r="R38" s="165" t="s">
        <v>560</v>
      </c>
      <c r="S38" s="166" t="s">
        <v>443</v>
      </c>
      <c r="T38" s="164" t="s">
        <v>950</v>
      </c>
      <c r="U38" s="165" t="s">
        <v>561</v>
      </c>
      <c r="V38" s="166" t="s">
        <v>443</v>
      </c>
      <c r="W38" s="164" t="s">
        <v>952</v>
      </c>
      <c r="X38" s="165" t="s">
        <v>562</v>
      </c>
      <c r="Y38" s="166" t="s">
        <v>443</v>
      </c>
      <c r="Z38" s="164" t="s">
        <v>950</v>
      </c>
      <c r="AA38" s="165" t="s">
        <v>563</v>
      </c>
      <c r="AB38" s="166" t="s">
        <v>443</v>
      </c>
      <c r="AC38" s="164" t="s">
        <v>952</v>
      </c>
      <c r="AD38" s="165" t="s">
        <v>564</v>
      </c>
      <c r="AE38" s="166" t="s">
        <v>443</v>
      </c>
      <c r="AF38" s="164" t="s">
        <v>952</v>
      </c>
      <c r="AG38" s="165" t="s">
        <v>887</v>
      </c>
      <c r="AH38" s="166" t="s">
        <v>443</v>
      </c>
      <c r="AI38" s="164" t="s">
        <v>950</v>
      </c>
      <c r="AJ38" s="165" t="s">
        <v>888</v>
      </c>
      <c r="AK38" s="166" t="s">
        <v>443</v>
      </c>
      <c r="AL38" s="164" t="s">
        <v>950</v>
      </c>
      <c r="AM38" s="165" t="s">
        <v>889</v>
      </c>
      <c r="AN38" s="166" t="s">
        <v>443</v>
      </c>
      <c r="AO38" s="164" t="s">
        <v>949</v>
      </c>
      <c r="AP38" s="165" t="s">
        <v>890</v>
      </c>
      <c r="AQ38" s="166" t="s">
        <v>443</v>
      </c>
      <c r="AR38" s="164" t="s">
        <v>949</v>
      </c>
      <c r="AS38" s="165" t="s">
        <v>891</v>
      </c>
      <c r="AT38" s="166"/>
      <c r="AU38" s="164"/>
      <c r="AV38" s="165"/>
      <c r="AW38" s="166"/>
      <c r="AX38" s="164"/>
      <c r="AY38" s="165"/>
      <c r="AZ38" s="166"/>
      <c r="BA38" s="164"/>
      <c r="BB38" s="167"/>
    </row>
    <row r="39" spans="1:54" ht="12">
      <c r="A39" s="163" t="s">
        <v>437</v>
      </c>
      <c r="B39" s="164" t="s">
        <v>948</v>
      </c>
      <c r="C39" s="165" t="s">
        <v>565</v>
      </c>
      <c r="D39" s="166" t="s">
        <v>437</v>
      </c>
      <c r="E39" s="164" t="s">
        <v>952</v>
      </c>
      <c r="F39" s="165" t="s">
        <v>566</v>
      </c>
      <c r="G39" s="166" t="s">
        <v>437</v>
      </c>
      <c r="H39" s="164" t="s">
        <v>971</v>
      </c>
      <c r="I39" s="165" t="s">
        <v>567</v>
      </c>
      <c r="J39" s="166" t="s">
        <v>437</v>
      </c>
      <c r="K39" s="164" t="s">
        <v>951</v>
      </c>
      <c r="L39" s="165" t="s">
        <v>568</v>
      </c>
      <c r="M39" s="166" t="s">
        <v>437</v>
      </c>
      <c r="N39" s="164" t="s">
        <v>942</v>
      </c>
      <c r="O39" s="165" t="s">
        <v>569</v>
      </c>
      <c r="P39" s="166" t="s">
        <v>437</v>
      </c>
      <c r="Q39" s="164" t="s">
        <v>942</v>
      </c>
      <c r="R39" s="165" t="s">
        <v>570</v>
      </c>
      <c r="S39" s="166" t="s">
        <v>437</v>
      </c>
      <c r="T39" s="164" t="s">
        <v>951</v>
      </c>
      <c r="U39" s="165" t="s">
        <v>504</v>
      </c>
      <c r="V39" s="166" t="s">
        <v>437</v>
      </c>
      <c r="W39" s="164" t="s">
        <v>951</v>
      </c>
      <c r="X39" s="165" t="s">
        <v>571</v>
      </c>
      <c r="Y39" s="166" t="s">
        <v>437</v>
      </c>
      <c r="Z39" s="164" t="s">
        <v>951</v>
      </c>
      <c r="AA39" s="165" t="s">
        <v>572</v>
      </c>
      <c r="AB39" s="166" t="s">
        <v>437</v>
      </c>
      <c r="AC39" s="164" t="s">
        <v>953</v>
      </c>
      <c r="AD39" s="165" t="s">
        <v>573</v>
      </c>
      <c r="AE39" s="166" t="s">
        <v>437</v>
      </c>
      <c r="AF39" s="164" t="s">
        <v>953</v>
      </c>
      <c r="AG39" s="165" t="s">
        <v>892</v>
      </c>
      <c r="AH39" s="166" t="s">
        <v>437</v>
      </c>
      <c r="AI39" s="164" t="s">
        <v>948</v>
      </c>
      <c r="AJ39" s="165" t="s">
        <v>893</v>
      </c>
      <c r="AK39" s="166" t="s">
        <v>437</v>
      </c>
      <c r="AL39" s="164" t="s">
        <v>953</v>
      </c>
      <c r="AM39" s="165" t="s">
        <v>894</v>
      </c>
      <c r="AN39" s="166" t="s">
        <v>437</v>
      </c>
      <c r="AO39" s="164" t="s">
        <v>954</v>
      </c>
      <c r="AP39" s="165" t="s">
        <v>895</v>
      </c>
      <c r="AQ39" s="166"/>
      <c r="AR39" s="164"/>
      <c r="AS39" s="165"/>
      <c r="AT39" s="166"/>
      <c r="AU39" s="164"/>
      <c r="AV39" s="165"/>
      <c r="AW39" s="166"/>
      <c r="AX39" s="164"/>
      <c r="AY39" s="165"/>
      <c r="AZ39" s="166"/>
      <c r="BA39" s="164"/>
      <c r="BB39" s="167"/>
    </row>
    <row r="40" spans="1:54" ht="12.75" thickBot="1">
      <c r="A40" s="168" t="s">
        <v>394</v>
      </c>
      <c r="B40" s="169" t="s">
        <v>952</v>
      </c>
      <c r="C40" s="170" t="s">
        <v>574</v>
      </c>
      <c r="D40" s="171" t="s">
        <v>394</v>
      </c>
      <c r="E40" s="169" t="s">
        <v>942</v>
      </c>
      <c r="F40" s="170" t="s">
        <v>575</v>
      </c>
      <c r="G40" s="171" t="s">
        <v>394</v>
      </c>
      <c r="H40" s="169" t="s">
        <v>942</v>
      </c>
      <c r="I40" s="170" t="s">
        <v>576</v>
      </c>
      <c r="J40" s="171" t="s">
        <v>394</v>
      </c>
      <c r="K40" s="169" t="s">
        <v>954</v>
      </c>
      <c r="L40" s="170" t="s">
        <v>577</v>
      </c>
      <c r="M40" s="171" t="s">
        <v>394</v>
      </c>
      <c r="N40" s="169" t="s">
        <v>954</v>
      </c>
      <c r="O40" s="170" t="s">
        <v>578</v>
      </c>
      <c r="P40" s="171" t="s">
        <v>394</v>
      </c>
      <c r="Q40" s="169" t="s">
        <v>954</v>
      </c>
      <c r="R40" s="170" t="s">
        <v>579</v>
      </c>
      <c r="S40" s="171" t="s">
        <v>394</v>
      </c>
      <c r="T40" s="169" t="s">
        <v>971</v>
      </c>
      <c r="U40" s="170" t="s">
        <v>580</v>
      </c>
      <c r="V40" s="171" t="s">
        <v>394</v>
      </c>
      <c r="W40" s="169" t="s">
        <v>954</v>
      </c>
      <c r="X40" s="170" t="s">
        <v>581</v>
      </c>
      <c r="Y40" s="171" t="s">
        <v>394</v>
      </c>
      <c r="Z40" s="169" t="s">
        <v>954</v>
      </c>
      <c r="AA40" s="170" t="s">
        <v>582</v>
      </c>
      <c r="AB40" s="171" t="s">
        <v>394</v>
      </c>
      <c r="AC40" s="169" t="s">
        <v>954</v>
      </c>
      <c r="AD40" s="170" t="s">
        <v>583</v>
      </c>
      <c r="AE40" s="171" t="s">
        <v>394</v>
      </c>
      <c r="AF40" s="169" t="s">
        <v>954</v>
      </c>
      <c r="AG40" s="170" t="s">
        <v>896</v>
      </c>
      <c r="AH40" s="171" t="s">
        <v>394</v>
      </c>
      <c r="AI40" s="169" t="s">
        <v>954</v>
      </c>
      <c r="AJ40" s="170" t="s">
        <v>897</v>
      </c>
      <c r="AK40" s="171" t="s">
        <v>394</v>
      </c>
      <c r="AL40" s="169" t="s">
        <v>954</v>
      </c>
      <c r="AM40" s="170" t="s">
        <v>898</v>
      </c>
      <c r="AN40" s="171" t="s">
        <v>394</v>
      </c>
      <c r="AO40" s="169" t="s">
        <v>941</v>
      </c>
      <c r="AP40" s="170" t="s">
        <v>899</v>
      </c>
      <c r="AQ40" s="171"/>
      <c r="AR40" s="169"/>
      <c r="AS40" s="170"/>
      <c r="AT40" s="171"/>
      <c r="AU40" s="169"/>
      <c r="AV40" s="170"/>
      <c r="AW40" s="171"/>
      <c r="AX40" s="169"/>
      <c r="AY40" s="170"/>
      <c r="AZ40" s="171"/>
      <c r="BA40" s="169"/>
      <c r="BB40" s="172"/>
    </row>
    <row r="41" spans="1:54" ht="12">
      <c r="A41" s="155"/>
      <c r="C41" s="155"/>
      <c r="D41" s="155"/>
      <c r="F41" s="155"/>
      <c r="G41" s="155"/>
      <c r="I41" s="155"/>
      <c r="J41" s="155"/>
      <c r="L41" s="155"/>
      <c r="M41" s="155"/>
      <c r="O41" s="155"/>
      <c r="P41" s="155"/>
      <c r="R41" s="155"/>
      <c r="S41" s="155"/>
      <c r="U41" s="155"/>
      <c r="V41" s="155"/>
      <c r="X41" s="155"/>
      <c r="Y41" s="155"/>
      <c r="AA41" s="155"/>
      <c r="AB41" s="155"/>
      <c r="AD41" s="155"/>
      <c r="AE41" s="155"/>
      <c r="AG41" s="155"/>
      <c r="AH41" s="155"/>
      <c r="AJ41" s="155"/>
      <c r="AK41" s="155"/>
      <c r="AM41" s="155"/>
      <c r="AN41" s="155"/>
      <c r="AP41" s="155"/>
      <c r="AQ41" s="155"/>
      <c r="AS41" s="155"/>
      <c r="AT41" s="155"/>
      <c r="AV41" s="155"/>
      <c r="AW41" s="155"/>
      <c r="AY41" s="155"/>
      <c r="AZ41" s="155"/>
      <c r="BB41" s="155"/>
    </row>
    <row r="42" spans="1:54" ht="15" thickBot="1">
      <c r="A42" s="86" t="s">
        <v>464</v>
      </c>
      <c r="C42" s="155"/>
      <c r="D42" s="155"/>
      <c r="F42" s="155"/>
      <c r="G42" s="155"/>
      <c r="I42" s="155"/>
      <c r="J42" s="155"/>
      <c r="L42" s="155"/>
      <c r="M42" s="155"/>
      <c r="O42" s="155"/>
      <c r="P42" s="155"/>
      <c r="R42" s="155"/>
      <c r="S42" s="155"/>
      <c r="U42" s="155"/>
      <c r="V42" s="155"/>
      <c r="X42" s="155"/>
      <c r="Y42" s="155"/>
      <c r="AA42" s="155"/>
      <c r="AB42" s="155"/>
      <c r="AD42" s="155"/>
      <c r="AE42" s="155"/>
      <c r="AG42" s="155"/>
      <c r="AH42" s="155"/>
      <c r="AJ42" s="155"/>
      <c r="AK42" s="155"/>
      <c r="AM42" s="155"/>
      <c r="AN42" s="155"/>
      <c r="AP42" s="155"/>
      <c r="AQ42" s="155"/>
      <c r="AS42" s="155"/>
      <c r="AT42" s="155"/>
      <c r="AV42" s="155"/>
      <c r="AW42" s="155"/>
      <c r="AY42" s="155"/>
      <c r="AZ42" s="155"/>
      <c r="BB42" s="155"/>
    </row>
    <row r="43" spans="1:48" s="178" customFormat="1" ht="12.75" thickBot="1">
      <c r="A43" s="173" t="s">
        <v>0</v>
      </c>
      <c r="B43" s="174" t="s">
        <v>10</v>
      </c>
      <c r="C43" s="175" t="s">
        <v>973</v>
      </c>
      <c r="D43" s="176" t="s">
        <v>0</v>
      </c>
      <c r="E43" s="174" t="s">
        <v>11</v>
      </c>
      <c r="F43" s="175" t="s">
        <v>973</v>
      </c>
      <c r="G43" s="176" t="s">
        <v>0</v>
      </c>
      <c r="H43" s="174" t="s">
        <v>12</v>
      </c>
      <c r="I43" s="175" t="s">
        <v>973</v>
      </c>
      <c r="J43" s="176" t="s">
        <v>0</v>
      </c>
      <c r="K43" s="174" t="s">
        <v>13</v>
      </c>
      <c r="L43" s="175" t="s">
        <v>973</v>
      </c>
      <c r="M43" s="176" t="s">
        <v>0</v>
      </c>
      <c r="N43" s="174" t="s">
        <v>14</v>
      </c>
      <c r="O43" s="175" t="s">
        <v>973</v>
      </c>
      <c r="P43" s="176" t="s">
        <v>0</v>
      </c>
      <c r="Q43" s="174" t="s">
        <v>15</v>
      </c>
      <c r="R43" s="175" t="s">
        <v>973</v>
      </c>
      <c r="S43" s="176" t="s">
        <v>0</v>
      </c>
      <c r="T43" s="174" t="s">
        <v>16</v>
      </c>
      <c r="U43" s="175" t="s">
        <v>973</v>
      </c>
      <c r="V43" s="176" t="s">
        <v>0</v>
      </c>
      <c r="W43" s="174" t="s">
        <v>17</v>
      </c>
      <c r="X43" s="175" t="s">
        <v>973</v>
      </c>
      <c r="Y43" s="176" t="s">
        <v>0</v>
      </c>
      <c r="Z43" s="174" t="s">
        <v>18</v>
      </c>
      <c r="AA43" s="175" t="s">
        <v>973</v>
      </c>
      <c r="AB43" s="176" t="s">
        <v>0</v>
      </c>
      <c r="AC43" s="174" t="s">
        <v>19</v>
      </c>
      <c r="AD43" s="175" t="s">
        <v>973</v>
      </c>
      <c r="AE43" s="176" t="s">
        <v>0</v>
      </c>
      <c r="AF43" s="174" t="s">
        <v>20</v>
      </c>
      <c r="AG43" s="175" t="s">
        <v>973</v>
      </c>
      <c r="AH43" s="176" t="s">
        <v>0</v>
      </c>
      <c r="AI43" s="174" t="s">
        <v>21</v>
      </c>
      <c r="AJ43" s="175" t="s">
        <v>973</v>
      </c>
      <c r="AK43" s="176" t="s">
        <v>0</v>
      </c>
      <c r="AL43" s="174" t="s">
        <v>22</v>
      </c>
      <c r="AM43" s="175" t="s">
        <v>973</v>
      </c>
      <c r="AN43" s="176" t="s">
        <v>0</v>
      </c>
      <c r="AO43" s="174" t="s">
        <v>23</v>
      </c>
      <c r="AP43" s="175" t="s">
        <v>973</v>
      </c>
      <c r="AQ43" s="176" t="s">
        <v>0</v>
      </c>
      <c r="AR43" s="174" t="s">
        <v>458</v>
      </c>
      <c r="AS43" s="175" t="s">
        <v>973</v>
      </c>
      <c r="AT43" s="176" t="s">
        <v>0</v>
      </c>
      <c r="AU43" s="174" t="s">
        <v>459</v>
      </c>
      <c r="AV43" s="177" t="s">
        <v>973</v>
      </c>
    </row>
    <row r="44" spans="1:48" ht="12">
      <c r="A44" s="179" t="s">
        <v>442</v>
      </c>
      <c r="B44" s="180" t="s">
        <v>955</v>
      </c>
      <c r="C44" s="181" t="s">
        <v>584</v>
      </c>
      <c r="D44" s="182" t="s">
        <v>442</v>
      </c>
      <c r="E44" s="180" t="s">
        <v>959</v>
      </c>
      <c r="F44" s="181" t="s">
        <v>585</v>
      </c>
      <c r="G44" s="182" t="s">
        <v>442</v>
      </c>
      <c r="H44" s="180" t="s">
        <v>960</v>
      </c>
      <c r="I44" s="181" t="s">
        <v>586</v>
      </c>
      <c r="J44" s="182" t="s">
        <v>442</v>
      </c>
      <c r="K44" s="180" t="s">
        <v>960</v>
      </c>
      <c r="L44" s="181" t="s">
        <v>587</v>
      </c>
      <c r="M44" s="182" t="s">
        <v>442</v>
      </c>
      <c r="N44" s="180" t="s">
        <v>960</v>
      </c>
      <c r="O44" s="181" t="s">
        <v>588</v>
      </c>
      <c r="P44" s="182" t="s">
        <v>442</v>
      </c>
      <c r="Q44" s="180" t="s">
        <v>960</v>
      </c>
      <c r="R44" s="181" t="s">
        <v>589</v>
      </c>
      <c r="S44" s="182" t="s">
        <v>442</v>
      </c>
      <c r="T44" s="180" t="s">
        <v>960</v>
      </c>
      <c r="U44" s="181" t="s">
        <v>590</v>
      </c>
      <c r="V44" s="182" t="s">
        <v>442</v>
      </c>
      <c r="W44" s="180" t="s">
        <v>960</v>
      </c>
      <c r="X44" s="181" t="s">
        <v>591</v>
      </c>
      <c r="Y44" s="182" t="s">
        <v>442</v>
      </c>
      <c r="Z44" s="180" t="s">
        <v>955</v>
      </c>
      <c r="AA44" s="181" t="s">
        <v>592</v>
      </c>
      <c r="AB44" s="182" t="s">
        <v>442</v>
      </c>
      <c r="AC44" s="180" t="s">
        <v>955</v>
      </c>
      <c r="AD44" s="181" t="s">
        <v>593</v>
      </c>
      <c r="AE44" s="182" t="s">
        <v>442</v>
      </c>
      <c r="AF44" s="180" t="s">
        <v>955</v>
      </c>
      <c r="AG44" s="181" t="s">
        <v>835</v>
      </c>
      <c r="AH44" s="182" t="s">
        <v>442</v>
      </c>
      <c r="AI44" s="180" t="s">
        <v>955</v>
      </c>
      <c r="AJ44" s="181" t="s">
        <v>836</v>
      </c>
      <c r="AK44" s="182" t="s">
        <v>442</v>
      </c>
      <c r="AL44" s="180" t="s">
        <v>955</v>
      </c>
      <c r="AM44" s="181" t="s">
        <v>837</v>
      </c>
      <c r="AN44" s="182" t="s">
        <v>442</v>
      </c>
      <c r="AO44" s="180" t="s">
        <v>956</v>
      </c>
      <c r="AP44" s="181" t="s">
        <v>838</v>
      </c>
      <c r="AQ44" s="182" t="s">
        <v>442</v>
      </c>
      <c r="AR44" s="180" t="s">
        <v>956</v>
      </c>
      <c r="AS44" s="181" t="s">
        <v>839</v>
      </c>
      <c r="AT44" s="182" t="s">
        <v>442</v>
      </c>
      <c r="AU44" s="180" t="s">
        <v>956</v>
      </c>
      <c r="AV44" s="183" t="s">
        <v>364</v>
      </c>
    </row>
    <row r="45" spans="1:48" ht="12">
      <c r="A45" s="163" t="s">
        <v>441</v>
      </c>
      <c r="B45" s="164" t="s">
        <v>958</v>
      </c>
      <c r="C45" s="165" t="s">
        <v>594</v>
      </c>
      <c r="D45" s="166" t="s">
        <v>441</v>
      </c>
      <c r="E45" s="164" t="s">
        <v>956</v>
      </c>
      <c r="F45" s="165" t="s">
        <v>595</v>
      </c>
      <c r="G45" s="166" t="s">
        <v>441</v>
      </c>
      <c r="H45" s="164" t="s">
        <v>956</v>
      </c>
      <c r="I45" s="165" t="s">
        <v>596</v>
      </c>
      <c r="J45" s="166" t="s">
        <v>441</v>
      </c>
      <c r="K45" s="164" t="s">
        <v>955</v>
      </c>
      <c r="L45" s="165" t="s">
        <v>597</v>
      </c>
      <c r="M45" s="166" t="s">
        <v>441</v>
      </c>
      <c r="N45" s="164" t="s">
        <v>956</v>
      </c>
      <c r="O45" s="165" t="s">
        <v>598</v>
      </c>
      <c r="P45" s="166" t="s">
        <v>441</v>
      </c>
      <c r="Q45" s="164" t="s">
        <v>956</v>
      </c>
      <c r="R45" s="165" t="s">
        <v>599</v>
      </c>
      <c r="S45" s="166" t="s">
        <v>441</v>
      </c>
      <c r="T45" s="164" t="s">
        <v>955</v>
      </c>
      <c r="U45" s="165" t="s">
        <v>600</v>
      </c>
      <c r="V45" s="166" t="s">
        <v>441</v>
      </c>
      <c r="W45" s="164" t="s">
        <v>956</v>
      </c>
      <c r="X45" s="165" t="s">
        <v>601</v>
      </c>
      <c r="Y45" s="166" t="s">
        <v>441</v>
      </c>
      <c r="Z45" s="164" t="s">
        <v>957</v>
      </c>
      <c r="AA45" s="165" t="s">
        <v>602</v>
      </c>
      <c r="AB45" s="166" t="s">
        <v>441</v>
      </c>
      <c r="AC45" s="164" t="s">
        <v>957</v>
      </c>
      <c r="AD45" s="165" t="s">
        <v>603</v>
      </c>
      <c r="AE45" s="166" t="s">
        <v>441</v>
      </c>
      <c r="AF45" s="164" t="s">
        <v>957</v>
      </c>
      <c r="AG45" s="165" t="s">
        <v>535</v>
      </c>
      <c r="AH45" s="166" t="s">
        <v>441</v>
      </c>
      <c r="AI45" s="164" t="s">
        <v>958</v>
      </c>
      <c r="AJ45" s="165" t="s">
        <v>900</v>
      </c>
      <c r="AK45" s="166" t="s">
        <v>441</v>
      </c>
      <c r="AL45" s="164" t="s">
        <v>958</v>
      </c>
      <c r="AM45" s="165" t="s">
        <v>901</v>
      </c>
      <c r="AN45" s="166" t="s">
        <v>441</v>
      </c>
      <c r="AO45" s="164" t="s">
        <v>959</v>
      </c>
      <c r="AP45" s="165" t="s">
        <v>902</v>
      </c>
      <c r="AQ45" s="166" t="s">
        <v>441</v>
      </c>
      <c r="AR45" s="164" t="s">
        <v>959</v>
      </c>
      <c r="AS45" s="165" t="s">
        <v>903</v>
      </c>
      <c r="AT45" s="166" t="s">
        <v>441</v>
      </c>
      <c r="AU45" s="164" t="s">
        <v>959</v>
      </c>
      <c r="AV45" s="167" t="s">
        <v>478</v>
      </c>
    </row>
    <row r="46" spans="1:48" ht="12">
      <c r="A46" s="163" t="s">
        <v>440</v>
      </c>
      <c r="B46" s="164" t="s">
        <v>960</v>
      </c>
      <c r="C46" s="165" t="s">
        <v>604</v>
      </c>
      <c r="D46" s="166" t="s">
        <v>440</v>
      </c>
      <c r="E46" s="164" t="s">
        <v>957</v>
      </c>
      <c r="F46" s="165" t="s">
        <v>605</v>
      </c>
      <c r="G46" s="166" t="s">
        <v>440</v>
      </c>
      <c r="H46" s="164" t="s">
        <v>964</v>
      </c>
      <c r="I46" s="165" t="s">
        <v>606</v>
      </c>
      <c r="J46" s="166" t="s">
        <v>440</v>
      </c>
      <c r="K46" s="164" t="s">
        <v>962</v>
      </c>
      <c r="L46" s="165" t="s">
        <v>607</v>
      </c>
      <c r="M46" s="166" t="s">
        <v>440</v>
      </c>
      <c r="N46" s="164" t="s">
        <v>964</v>
      </c>
      <c r="O46" s="165" t="s">
        <v>608</v>
      </c>
      <c r="P46" s="166" t="s">
        <v>440</v>
      </c>
      <c r="Q46" s="164" t="s">
        <v>958</v>
      </c>
      <c r="R46" s="165" t="s">
        <v>609</v>
      </c>
      <c r="S46" s="166" t="s">
        <v>440</v>
      </c>
      <c r="T46" s="164" t="s">
        <v>962</v>
      </c>
      <c r="U46" s="165" t="s">
        <v>610</v>
      </c>
      <c r="V46" s="166" t="s">
        <v>440</v>
      </c>
      <c r="W46" s="164" t="s">
        <v>958</v>
      </c>
      <c r="X46" s="165" t="s">
        <v>611</v>
      </c>
      <c r="Y46" s="166" t="s">
        <v>440</v>
      </c>
      <c r="Z46" s="164" t="s">
        <v>958</v>
      </c>
      <c r="AA46" s="165" t="s">
        <v>612</v>
      </c>
      <c r="AB46" s="166" t="s">
        <v>440</v>
      </c>
      <c r="AC46" s="164" t="s">
        <v>958</v>
      </c>
      <c r="AD46" s="165" t="s">
        <v>613</v>
      </c>
      <c r="AE46" s="166" t="s">
        <v>440</v>
      </c>
      <c r="AF46" s="164" t="s">
        <v>958</v>
      </c>
      <c r="AG46" s="165" t="s">
        <v>904</v>
      </c>
      <c r="AH46" s="166" t="s">
        <v>440</v>
      </c>
      <c r="AI46" s="164" t="s">
        <v>957</v>
      </c>
      <c r="AJ46" s="165" t="s">
        <v>905</v>
      </c>
      <c r="AK46" s="166" t="s">
        <v>440</v>
      </c>
      <c r="AL46" s="164" t="s">
        <v>957</v>
      </c>
      <c r="AM46" s="165" t="s">
        <v>720</v>
      </c>
      <c r="AN46" s="166" t="s">
        <v>440</v>
      </c>
      <c r="AO46" s="164" t="s">
        <v>960</v>
      </c>
      <c r="AP46" s="165" t="s">
        <v>906</v>
      </c>
      <c r="AQ46" s="166" t="s">
        <v>440</v>
      </c>
      <c r="AR46" s="164" t="s">
        <v>960</v>
      </c>
      <c r="AS46" s="165" t="s">
        <v>624</v>
      </c>
      <c r="AT46" s="166" t="s">
        <v>440</v>
      </c>
      <c r="AU46" s="164" t="s">
        <v>960</v>
      </c>
      <c r="AV46" s="167" t="s">
        <v>907</v>
      </c>
    </row>
    <row r="47" spans="1:48" ht="12">
      <c r="A47" s="163" t="s">
        <v>352</v>
      </c>
      <c r="B47" s="164" t="s">
        <v>962</v>
      </c>
      <c r="C47" s="165" t="s">
        <v>614</v>
      </c>
      <c r="D47" s="166" t="s">
        <v>352</v>
      </c>
      <c r="E47" s="164" t="s">
        <v>961</v>
      </c>
      <c r="F47" s="165" t="s">
        <v>615</v>
      </c>
      <c r="G47" s="166" t="s">
        <v>352</v>
      </c>
      <c r="H47" s="164" t="s">
        <v>963</v>
      </c>
      <c r="I47" s="165" t="s">
        <v>616</v>
      </c>
      <c r="J47" s="166" t="s">
        <v>352</v>
      </c>
      <c r="K47" s="164" t="s">
        <v>961</v>
      </c>
      <c r="L47" s="165" t="s">
        <v>617</v>
      </c>
      <c r="M47" s="166" t="s">
        <v>352</v>
      </c>
      <c r="N47" s="164" t="s">
        <v>962</v>
      </c>
      <c r="O47" s="165" t="s">
        <v>618</v>
      </c>
      <c r="P47" s="166" t="s">
        <v>352</v>
      </c>
      <c r="Q47" s="164" t="s">
        <v>961</v>
      </c>
      <c r="R47" s="165" t="s">
        <v>619</v>
      </c>
      <c r="S47" s="166" t="s">
        <v>352</v>
      </c>
      <c r="T47" s="164" t="s">
        <v>959</v>
      </c>
      <c r="U47" s="165" t="s">
        <v>488</v>
      </c>
      <c r="V47" s="166" t="s">
        <v>352</v>
      </c>
      <c r="W47" s="164" t="s">
        <v>961</v>
      </c>
      <c r="X47" s="165" t="s">
        <v>620</v>
      </c>
      <c r="Y47" s="166" t="s">
        <v>352</v>
      </c>
      <c r="Z47" s="164" t="s">
        <v>961</v>
      </c>
      <c r="AA47" s="165" t="s">
        <v>621</v>
      </c>
      <c r="AB47" s="166" t="s">
        <v>352</v>
      </c>
      <c r="AC47" s="164" t="s">
        <v>961</v>
      </c>
      <c r="AD47" s="165" t="s">
        <v>622</v>
      </c>
      <c r="AE47" s="166" t="s">
        <v>352</v>
      </c>
      <c r="AF47" s="164" t="s">
        <v>961</v>
      </c>
      <c r="AG47" s="165" t="s">
        <v>908</v>
      </c>
      <c r="AH47" s="166" t="s">
        <v>352</v>
      </c>
      <c r="AI47" s="164" t="s">
        <v>961</v>
      </c>
      <c r="AJ47" s="165" t="s">
        <v>909</v>
      </c>
      <c r="AK47" s="166" t="s">
        <v>352</v>
      </c>
      <c r="AL47" s="164" t="s">
        <v>962</v>
      </c>
      <c r="AM47" s="165" t="s">
        <v>910</v>
      </c>
      <c r="AN47" s="166" t="s">
        <v>352</v>
      </c>
      <c r="AO47" s="164" t="s">
        <v>963</v>
      </c>
      <c r="AP47" s="165" t="s">
        <v>911</v>
      </c>
      <c r="AQ47" s="166" t="s">
        <v>352</v>
      </c>
      <c r="AR47" s="164" t="s">
        <v>963</v>
      </c>
      <c r="AS47" s="165" t="s">
        <v>912</v>
      </c>
      <c r="AT47" s="166"/>
      <c r="AU47" s="164"/>
      <c r="AV47" s="167"/>
    </row>
    <row r="48" spans="1:48" ht="12">
      <c r="A48" s="163" t="s">
        <v>304</v>
      </c>
      <c r="B48" s="164" t="s">
        <v>972</v>
      </c>
      <c r="C48" s="165" t="s">
        <v>623</v>
      </c>
      <c r="D48" s="166" t="s">
        <v>304</v>
      </c>
      <c r="E48" s="164" t="s">
        <v>963</v>
      </c>
      <c r="F48" s="165" t="s">
        <v>624</v>
      </c>
      <c r="G48" s="166" t="s">
        <v>304</v>
      </c>
      <c r="H48" s="164" t="s">
        <v>967</v>
      </c>
      <c r="I48" s="165" t="s">
        <v>625</v>
      </c>
      <c r="J48" s="166" t="s">
        <v>304</v>
      </c>
      <c r="K48" s="164" t="s">
        <v>958</v>
      </c>
      <c r="L48" s="165" t="s">
        <v>626</v>
      </c>
      <c r="M48" s="166" t="s">
        <v>304</v>
      </c>
      <c r="N48" s="164" t="s">
        <v>958</v>
      </c>
      <c r="O48" s="165" t="s">
        <v>627</v>
      </c>
      <c r="P48" s="166" t="s">
        <v>304</v>
      </c>
      <c r="Q48" s="164" t="s">
        <v>963</v>
      </c>
      <c r="R48" s="165" t="s">
        <v>628</v>
      </c>
      <c r="S48" s="166" t="s">
        <v>304</v>
      </c>
      <c r="T48" s="164" t="s">
        <v>964</v>
      </c>
      <c r="U48" s="165" t="s">
        <v>629</v>
      </c>
      <c r="V48" s="166" t="s">
        <v>304</v>
      </c>
      <c r="W48" s="164" t="s">
        <v>963</v>
      </c>
      <c r="X48" s="165" t="s">
        <v>630</v>
      </c>
      <c r="Y48" s="166" t="s">
        <v>304</v>
      </c>
      <c r="Z48" s="164" t="s">
        <v>963</v>
      </c>
      <c r="AA48" s="165" t="s">
        <v>631</v>
      </c>
      <c r="AB48" s="166" t="s">
        <v>304</v>
      </c>
      <c r="AC48" s="164" t="s">
        <v>963</v>
      </c>
      <c r="AD48" s="165" t="s">
        <v>632</v>
      </c>
      <c r="AE48" s="166" t="s">
        <v>304</v>
      </c>
      <c r="AF48" s="164" t="s">
        <v>963</v>
      </c>
      <c r="AG48" s="165" t="s">
        <v>913</v>
      </c>
      <c r="AH48" s="166" t="s">
        <v>304</v>
      </c>
      <c r="AI48" s="164" t="s">
        <v>963</v>
      </c>
      <c r="AJ48" s="165" t="s">
        <v>914</v>
      </c>
      <c r="AK48" s="166" t="s">
        <v>304</v>
      </c>
      <c r="AL48" s="164" t="s">
        <v>964</v>
      </c>
      <c r="AM48" s="165" t="s">
        <v>915</v>
      </c>
      <c r="AN48" s="166" t="s">
        <v>304</v>
      </c>
      <c r="AO48" s="164" t="s">
        <v>964</v>
      </c>
      <c r="AP48" s="165" t="s">
        <v>916</v>
      </c>
      <c r="AQ48" s="166" t="s">
        <v>304</v>
      </c>
      <c r="AR48" s="164" t="s">
        <v>965</v>
      </c>
      <c r="AS48" s="165" t="s">
        <v>917</v>
      </c>
      <c r="AT48" s="166"/>
      <c r="AU48" s="164"/>
      <c r="AV48" s="167"/>
    </row>
    <row r="49" spans="1:48" ht="12">
      <c r="A49" s="163" t="s">
        <v>295</v>
      </c>
      <c r="B49" s="164" t="s">
        <v>964</v>
      </c>
      <c r="C49" s="165" t="s">
        <v>633</v>
      </c>
      <c r="D49" s="166" t="s">
        <v>295</v>
      </c>
      <c r="E49" s="164" t="s">
        <v>972</v>
      </c>
      <c r="F49" s="165" t="s">
        <v>634</v>
      </c>
      <c r="G49" s="166" t="s">
        <v>295</v>
      </c>
      <c r="H49" s="164" t="s">
        <v>966</v>
      </c>
      <c r="I49" s="165" t="s">
        <v>635</v>
      </c>
      <c r="J49" s="166" t="s">
        <v>295</v>
      </c>
      <c r="K49" s="164" t="s">
        <v>966</v>
      </c>
      <c r="L49" s="165" t="s">
        <v>567</v>
      </c>
      <c r="M49" s="166" t="s">
        <v>295</v>
      </c>
      <c r="N49" s="164" t="s">
        <v>966</v>
      </c>
      <c r="O49" s="165" t="s">
        <v>636</v>
      </c>
      <c r="P49" s="166" t="s">
        <v>295</v>
      </c>
      <c r="Q49" s="164" t="s">
        <v>966</v>
      </c>
      <c r="R49" s="165" t="s">
        <v>637</v>
      </c>
      <c r="S49" s="166" t="s">
        <v>295</v>
      </c>
      <c r="T49" s="164" t="s">
        <v>966</v>
      </c>
      <c r="U49" s="165" t="s">
        <v>638</v>
      </c>
      <c r="V49" s="166" t="s">
        <v>295</v>
      </c>
      <c r="W49" s="164" t="s">
        <v>966</v>
      </c>
      <c r="X49" s="165" t="s">
        <v>530</v>
      </c>
      <c r="Y49" s="166" t="s">
        <v>295</v>
      </c>
      <c r="Z49" s="164" t="s">
        <v>966</v>
      </c>
      <c r="AA49" s="165" t="s">
        <v>558</v>
      </c>
      <c r="AB49" s="166" t="s">
        <v>295</v>
      </c>
      <c r="AC49" s="164" t="s">
        <v>966</v>
      </c>
      <c r="AD49" s="165" t="s">
        <v>639</v>
      </c>
      <c r="AE49" s="166" t="s">
        <v>295</v>
      </c>
      <c r="AF49" s="164" t="s">
        <v>966</v>
      </c>
      <c r="AG49" s="165" t="s">
        <v>918</v>
      </c>
      <c r="AH49" s="166" t="s">
        <v>295</v>
      </c>
      <c r="AI49" s="164" t="s">
        <v>966</v>
      </c>
      <c r="AJ49" s="165" t="s">
        <v>919</v>
      </c>
      <c r="AK49" s="166" t="s">
        <v>295</v>
      </c>
      <c r="AL49" s="164" t="s">
        <v>966</v>
      </c>
      <c r="AM49" s="165" t="s">
        <v>920</v>
      </c>
      <c r="AN49" s="166" t="s">
        <v>295</v>
      </c>
      <c r="AO49" s="164" t="s">
        <v>966</v>
      </c>
      <c r="AP49" s="165" t="s">
        <v>921</v>
      </c>
      <c r="AQ49" s="166" t="s">
        <v>295</v>
      </c>
      <c r="AR49" s="164" t="s">
        <v>961</v>
      </c>
      <c r="AS49" s="165" t="s">
        <v>922</v>
      </c>
      <c r="AT49" s="166"/>
      <c r="AU49" s="164"/>
      <c r="AV49" s="167"/>
    </row>
    <row r="50" spans="1:48" ht="12.75" thickBot="1">
      <c r="A50" s="168" t="s">
        <v>300</v>
      </c>
      <c r="B50" s="169" t="s">
        <v>965</v>
      </c>
      <c r="C50" s="170" t="s">
        <v>640</v>
      </c>
      <c r="D50" s="171" t="s">
        <v>300</v>
      </c>
      <c r="E50" s="169" t="s">
        <v>965</v>
      </c>
      <c r="F50" s="170" t="s">
        <v>641</v>
      </c>
      <c r="G50" s="171" t="s">
        <v>300</v>
      </c>
      <c r="H50" s="169" t="s">
        <v>959</v>
      </c>
      <c r="I50" s="170" t="s">
        <v>631</v>
      </c>
      <c r="J50" s="171" t="s">
        <v>300</v>
      </c>
      <c r="K50" s="169" t="s">
        <v>967</v>
      </c>
      <c r="L50" s="170" t="s">
        <v>642</v>
      </c>
      <c r="M50" s="171" t="s">
        <v>300</v>
      </c>
      <c r="N50" s="169" t="s">
        <v>967</v>
      </c>
      <c r="O50" s="170" t="s">
        <v>643</v>
      </c>
      <c r="P50" s="171" t="s">
        <v>300</v>
      </c>
      <c r="Q50" s="169" t="s">
        <v>967</v>
      </c>
      <c r="R50" s="170" t="s">
        <v>644</v>
      </c>
      <c r="S50" s="171" t="s">
        <v>300</v>
      </c>
      <c r="T50" s="169" t="s">
        <v>967</v>
      </c>
      <c r="U50" s="170" t="s">
        <v>645</v>
      </c>
      <c r="V50" s="171" t="s">
        <v>300</v>
      </c>
      <c r="W50" s="169" t="s">
        <v>967</v>
      </c>
      <c r="X50" s="170" t="s">
        <v>646</v>
      </c>
      <c r="Y50" s="171" t="s">
        <v>300</v>
      </c>
      <c r="Z50" s="169" t="s">
        <v>967</v>
      </c>
      <c r="AA50" s="170" t="s">
        <v>647</v>
      </c>
      <c r="AB50" s="171" t="s">
        <v>300</v>
      </c>
      <c r="AC50" s="169" t="s">
        <v>967</v>
      </c>
      <c r="AD50" s="170" t="s">
        <v>648</v>
      </c>
      <c r="AE50" s="171" t="s">
        <v>300</v>
      </c>
      <c r="AF50" s="169" t="s">
        <v>967</v>
      </c>
      <c r="AG50" s="170" t="s">
        <v>497</v>
      </c>
      <c r="AH50" s="171" t="s">
        <v>300</v>
      </c>
      <c r="AI50" s="169" t="s">
        <v>967</v>
      </c>
      <c r="AJ50" s="184" t="s">
        <v>923</v>
      </c>
      <c r="AK50" s="185"/>
      <c r="AL50" s="169"/>
      <c r="AM50" s="170"/>
      <c r="AN50" s="171"/>
      <c r="AO50" s="169"/>
      <c r="AP50" s="170"/>
      <c r="AQ50" s="171"/>
      <c r="AR50" s="169"/>
      <c r="AS50" s="170"/>
      <c r="AT50" s="171"/>
      <c r="AU50" s="169"/>
      <c r="AV50" s="17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00390625" defaultRowHeight="12.75"/>
  <cols>
    <col min="1" max="1" width="6.875" style="17" bestFit="1" customWidth="1"/>
    <col min="2" max="2" width="10.75390625" style="227" customWidth="1"/>
    <col min="3" max="3" width="13.875" style="252" bestFit="1" customWidth="1"/>
    <col min="4" max="4" width="21.75390625" style="1" bestFit="1" customWidth="1"/>
    <col min="5" max="5" width="6.625" style="1" bestFit="1" customWidth="1"/>
    <col min="6" max="6" width="9.25390625" style="1" bestFit="1" customWidth="1"/>
    <col min="7" max="16384" width="37.625" style="1" customWidth="1"/>
  </cols>
  <sheetData>
    <row r="1" spans="1:6" s="18" customFormat="1" ht="26.25" thickBot="1">
      <c r="A1" s="22" t="s">
        <v>0</v>
      </c>
      <c r="B1" s="219" t="s">
        <v>444</v>
      </c>
      <c r="C1" s="23" t="s">
        <v>2</v>
      </c>
      <c r="D1" s="31" t="s">
        <v>991</v>
      </c>
      <c r="E1" s="35" t="s">
        <v>9</v>
      </c>
      <c r="F1" s="24" t="s">
        <v>447</v>
      </c>
    </row>
    <row r="2" spans="1:6" ht="12.75">
      <c r="A2" s="21">
        <v>1</v>
      </c>
      <c r="B2" s="228" t="s">
        <v>442</v>
      </c>
      <c r="C2" s="271" t="s">
        <v>89</v>
      </c>
      <c r="D2" s="32" t="s">
        <v>92</v>
      </c>
      <c r="E2" s="36" t="s">
        <v>294</v>
      </c>
      <c r="F2" s="25" t="s">
        <v>296</v>
      </c>
    </row>
    <row r="3" spans="1:6" ht="12.75">
      <c r="A3" s="19">
        <v>2</v>
      </c>
      <c r="B3" s="220" t="s">
        <v>441</v>
      </c>
      <c r="C3" s="272" t="s">
        <v>89</v>
      </c>
      <c r="D3" s="33" t="s">
        <v>104</v>
      </c>
      <c r="E3" s="37" t="s">
        <v>294</v>
      </c>
      <c r="F3" s="26" t="s">
        <v>301</v>
      </c>
    </row>
    <row r="4" spans="1:6" ht="12.75">
      <c r="A4" s="19">
        <v>3</v>
      </c>
      <c r="B4" s="229" t="s">
        <v>442</v>
      </c>
      <c r="C4" s="273" t="s">
        <v>206</v>
      </c>
      <c r="D4" s="33" t="s">
        <v>209</v>
      </c>
      <c r="E4" s="38" t="s">
        <v>307</v>
      </c>
      <c r="F4" s="27" t="s">
        <v>364</v>
      </c>
    </row>
    <row r="5" spans="1:6" ht="12.75">
      <c r="A5" s="19">
        <v>4</v>
      </c>
      <c r="B5" s="220" t="s">
        <v>441</v>
      </c>
      <c r="C5" s="273" t="s">
        <v>206</v>
      </c>
      <c r="D5" s="33" t="s">
        <v>219</v>
      </c>
      <c r="E5" s="37" t="s">
        <v>307</v>
      </c>
      <c r="F5" s="26" t="s">
        <v>368</v>
      </c>
    </row>
    <row r="6" spans="1:6" ht="12.75">
      <c r="A6" s="19">
        <v>5</v>
      </c>
      <c r="B6" s="221" t="s">
        <v>440</v>
      </c>
      <c r="C6" s="272" t="s">
        <v>89</v>
      </c>
      <c r="D6" s="33" t="s">
        <v>114</v>
      </c>
      <c r="E6" s="38" t="s">
        <v>307</v>
      </c>
      <c r="F6" s="27" t="s">
        <v>308</v>
      </c>
    </row>
    <row r="7" spans="1:6" ht="12.75">
      <c r="A7" s="19">
        <v>6</v>
      </c>
      <c r="B7" s="221" t="s">
        <v>440</v>
      </c>
      <c r="C7" s="273" t="s">
        <v>206</v>
      </c>
      <c r="D7" s="33" t="s">
        <v>231</v>
      </c>
      <c r="E7" s="38" t="s">
        <v>307</v>
      </c>
      <c r="F7" s="27" t="s">
        <v>373</v>
      </c>
    </row>
    <row r="8" spans="1:6" ht="12.75">
      <c r="A8" s="19">
        <v>7</v>
      </c>
      <c r="B8" s="222" t="s">
        <v>352</v>
      </c>
      <c r="C8" s="273" t="s">
        <v>206</v>
      </c>
      <c r="D8" s="33" t="s">
        <v>241</v>
      </c>
      <c r="E8" s="37" t="s">
        <v>313</v>
      </c>
      <c r="F8" s="26" t="s">
        <v>379</v>
      </c>
    </row>
    <row r="9" spans="1:6" ht="12.75">
      <c r="A9" s="19">
        <v>8</v>
      </c>
      <c r="B9" s="222" t="s">
        <v>352</v>
      </c>
      <c r="C9" s="272" t="s">
        <v>89</v>
      </c>
      <c r="D9" s="33" t="s">
        <v>121</v>
      </c>
      <c r="E9" s="37" t="s">
        <v>313</v>
      </c>
      <c r="F9" s="26" t="s">
        <v>314</v>
      </c>
    </row>
    <row r="10" spans="1:6" ht="12.75">
      <c r="A10" s="19">
        <v>9</v>
      </c>
      <c r="B10" s="223" t="s">
        <v>304</v>
      </c>
      <c r="C10" s="273" t="s">
        <v>206</v>
      </c>
      <c r="D10" s="33" t="s">
        <v>252</v>
      </c>
      <c r="E10" s="38" t="s">
        <v>313</v>
      </c>
      <c r="F10" s="27" t="s">
        <v>383</v>
      </c>
    </row>
    <row r="11" spans="1:6" ht="12.75">
      <c r="A11" s="19">
        <v>10</v>
      </c>
      <c r="B11" s="223" t="s">
        <v>304</v>
      </c>
      <c r="C11" s="272" t="s">
        <v>89</v>
      </c>
      <c r="D11" s="33" t="s">
        <v>128</v>
      </c>
      <c r="E11" s="38" t="s">
        <v>313</v>
      </c>
      <c r="F11" s="27" t="s">
        <v>318</v>
      </c>
    </row>
    <row r="12" spans="1:6" ht="12.75">
      <c r="A12" s="19">
        <v>11</v>
      </c>
      <c r="B12" s="222" t="s">
        <v>295</v>
      </c>
      <c r="C12" s="272" t="s">
        <v>89</v>
      </c>
      <c r="D12" s="33" t="s">
        <v>138</v>
      </c>
      <c r="E12" s="37" t="s">
        <v>313</v>
      </c>
      <c r="F12" s="26" t="s">
        <v>323</v>
      </c>
    </row>
    <row r="13" spans="1:6" ht="12.75">
      <c r="A13" s="19">
        <v>12</v>
      </c>
      <c r="B13" s="223" t="s">
        <v>300</v>
      </c>
      <c r="C13" s="272" t="s">
        <v>89</v>
      </c>
      <c r="D13" s="33" t="s">
        <v>146</v>
      </c>
      <c r="E13" s="38" t="s">
        <v>313</v>
      </c>
      <c r="F13" s="27" t="s">
        <v>329</v>
      </c>
    </row>
    <row r="14" spans="1:6" ht="12.75">
      <c r="A14" s="19">
        <v>13</v>
      </c>
      <c r="B14" s="222" t="s">
        <v>295</v>
      </c>
      <c r="C14" s="273" t="s">
        <v>206</v>
      </c>
      <c r="D14" s="33" t="s">
        <v>262</v>
      </c>
      <c r="E14" s="37" t="s">
        <v>313</v>
      </c>
      <c r="F14" s="26" t="s">
        <v>388</v>
      </c>
    </row>
    <row r="15" spans="1:6" ht="12.75">
      <c r="A15" s="19">
        <v>14</v>
      </c>
      <c r="B15" s="222" t="s">
        <v>439</v>
      </c>
      <c r="C15" s="272" t="s">
        <v>89</v>
      </c>
      <c r="D15" s="33" t="s">
        <v>156</v>
      </c>
      <c r="E15" s="37" t="s">
        <v>313</v>
      </c>
      <c r="F15" s="26" t="s">
        <v>335</v>
      </c>
    </row>
    <row r="16" spans="1:6" ht="12.75">
      <c r="A16" s="19">
        <v>15</v>
      </c>
      <c r="B16" s="223" t="s">
        <v>438</v>
      </c>
      <c r="C16" s="272" t="s">
        <v>89</v>
      </c>
      <c r="D16" s="33" t="s">
        <v>167</v>
      </c>
      <c r="E16" s="38" t="s">
        <v>313</v>
      </c>
      <c r="F16" s="27" t="s">
        <v>341</v>
      </c>
    </row>
    <row r="17" spans="1:6" ht="12.75">
      <c r="A17" s="19">
        <v>16</v>
      </c>
      <c r="B17" s="222" t="s">
        <v>443</v>
      </c>
      <c r="C17" s="272" t="s">
        <v>89</v>
      </c>
      <c r="D17" s="33" t="s">
        <v>177</v>
      </c>
      <c r="E17" s="37" t="s">
        <v>313</v>
      </c>
      <c r="F17" s="26" t="s">
        <v>347</v>
      </c>
    </row>
    <row r="18" spans="1:6" ht="12.75">
      <c r="A18" s="19">
        <v>17</v>
      </c>
      <c r="B18" s="223" t="s">
        <v>437</v>
      </c>
      <c r="C18" s="272" t="s">
        <v>89</v>
      </c>
      <c r="D18" s="33" t="s">
        <v>188</v>
      </c>
      <c r="E18" s="38" t="s">
        <v>354</v>
      </c>
      <c r="F18" s="27" t="s">
        <v>355</v>
      </c>
    </row>
    <row r="19" spans="1:6" ht="12.75">
      <c r="A19" s="19">
        <v>18</v>
      </c>
      <c r="B19" s="224">
        <v>1</v>
      </c>
      <c r="C19" s="274" t="s">
        <v>24</v>
      </c>
      <c r="D19" s="33" t="s">
        <v>25</v>
      </c>
      <c r="E19" s="38">
        <v>14</v>
      </c>
      <c r="F19" s="28">
        <v>0.47995370370370366</v>
      </c>
    </row>
    <row r="20" spans="1:6" ht="12.75">
      <c r="A20" s="19">
        <v>19</v>
      </c>
      <c r="B20" s="222" t="s">
        <v>394</v>
      </c>
      <c r="C20" s="272" t="s">
        <v>89</v>
      </c>
      <c r="D20" s="33" t="s">
        <v>198</v>
      </c>
      <c r="E20" s="37" t="s">
        <v>354</v>
      </c>
      <c r="F20" s="26" t="s">
        <v>359</v>
      </c>
    </row>
    <row r="21" spans="1:6" ht="12.75">
      <c r="A21" s="19">
        <v>20</v>
      </c>
      <c r="B21" s="224">
        <v>2</v>
      </c>
      <c r="C21" s="274" t="s">
        <v>24</v>
      </c>
      <c r="D21" s="33" t="s">
        <v>28</v>
      </c>
      <c r="E21" s="37">
        <v>13</v>
      </c>
      <c r="F21" s="29">
        <v>0.4835069444444444</v>
      </c>
    </row>
    <row r="22" spans="1:6" ht="12.75">
      <c r="A22" s="19">
        <v>21</v>
      </c>
      <c r="B22" s="223" t="s">
        <v>300</v>
      </c>
      <c r="C22" s="273" t="s">
        <v>206</v>
      </c>
      <c r="D22" s="33" t="s">
        <v>272</v>
      </c>
      <c r="E22" s="38" t="s">
        <v>394</v>
      </c>
      <c r="F22" s="27" t="s">
        <v>395</v>
      </c>
    </row>
    <row r="23" spans="1:6" ht="12.75">
      <c r="A23" s="19">
        <v>22</v>
      </c>
      <c r="B23" s="224">
        <v>3</v>
      </c>
      <c r="C23" s="274" t="s">
        <v>24</v>
      </c>
      <c r="D23" s="33" t="s">
        <v>32</v>
      </c>
      <c r="E23" s="38" t="s">
        <v>394</v>
      </c>
      <c r="F23" s="27" t="s">
        <v>399</v>
      </c>
    </row>
    <row r="24" spans="1:6" ht="12.75">
      <c r="A24" s="19">
        <v>23</v>
      </c>
      <c r="B24" s="225">
        <v>4</v>
      </c>
      <c r="C24" s="274" t="s">
        <v>24</v>
      </c>
      <c r="D24" s="33" t="s">
        <v>36</v>
      </c>
      <c r="E24" s="37" t="s">
        <v>394</v>
      </c>
      <c r="F24" s="26" t="s">
        <v>400</v>
      </c>
    </row>
    <row r="25" spans="1:6" ht="12.75">
      <c r="A25" s="19">
        <v>24</v>
      </c>
      <c r="B25" s="225">
        <v>5</v>
      </c>
      <c r="C25" s="274" t="s">
        <v>24</v>
      </c>
      <c r="D25" s="33" t="s">
        <v>38</v>
      </c>
      <c r="E25" s="38" t="s">
        <v>437</v>
      </c>
      <c r="F25" s="27" t="s">
        <v>402</v>
      </c>
    </row>
    <row r="26" spans="1:6" ht="12.75">
      <c r="A26" s="19">
        <v>25</v>
      </c>
      <c r="B26" s="225">
        <v>6</v>
      </c>
      <c r="C26" s="274" t="s">
        <v>24</v>
      </c>
      <c r="D26" s="33" t="s">
        <v>39</v>
      </c>
      <c r="E26" s="37" t="s">
        <v>437</v>
      </c>
      <c r="F26" s="26" t="s">
        <v>403</v>
      </c>
    </row>
    <row r="27" spans="1:6" ht="12.75">
      <c r="A27" s="19">
        <v>26</v>
      </c>
      <c r="B27" s="225">
        <v>7</v>
      </c>
      <c r="C27" s="274" t="s">
        <v>24</v>
      </c>
      <c r="D27" s="33" t="s">
        <v>42</v>
      </c>
      <c r="E27" s="38" t="s">
        <v>437</v>
      </c>
      <c r="F27" s="27" t="s">
        <v>405</v>
      </c>
    </row>
    <row r="28" spans="1:6" ht="12.75">
      <c r="A28" s="19">
        <v>27</v>
      </c>
      <c r="B28" s="225">
        <v>8</v>
      </c>
      <c r="C28" s="274" t="s">
        <v>24</v>
      </c>
      <c r="D28" s="33" t="s">
        <v>45</v>
      </c>
      <c r="E28" s="37" t="s">
        <v>437</v>
      </c>
      <c r="F28" s="26" t="s">
        <v>408</v>
      </c>
    </row>
    <row r="29" spans="1:6" ht="12.75">
      <c r="A29" s="19">
        <v>28</v>
      </c>
      <c r="B29" s="225">
        <v>9</v>
      </c>
      <c r="C29" s="274" t="s">
        <v>24</v>
      </c>
      <c r="D29" s="33" t="s">
        <v>48</v>
      </c>
      <c r="E29" s="38" t="s">
        <v>438</v>
      </c>
      <c r="F29" s="27" t="s">
        <v>411</v>
      </c>
    </row>
    <row r="30" spans="1:6" ht="12.75">
      <c r="A30" s="19">
        <v>29</v>
      </c>
      <c r="B30" s="225">
        <v>10</v>
      </c>
      <c r="C30" s="274" t="s">
        <v>24</v>
      </c>
      <c r="D30" s="33" t="s">
        <v>52</v>
      </c>
      <c r="E30" s="37" t="s">
        <v>438</v>
      </c>
      <c r="F30" s="26" t="s">
        <v>412</v>
      </c>
    </row>
    <row r="31" spans="1:6" ht="12.75">
      <c r="A31" s="19">
        <v>30</v>
      </c>
      <c r="B31" s="225">
        <v>11</v>
      </c>
      <c r="C31" s="274" t="s">
        <v>24</v>
      </c>
      <c r="D31" s="33" t="s">
        <v>55</v>
      </c>
      <c r="E31" s="38" t="s">
        <v>438</v>
      </c>
      <c r="F31" s="27" t="s">
        <v>414</v>
      </c>
    </row>
    <row r="32" spans="1:6" ht="12.75">
      <c r="A32" s="19">
        <v>31</v>
      </c>
      <c r="B32" s="225">
        <v>12</v>
      </c>
      <c r="C32" s="274" t="s">
        <v>24</v>
      </c>
      <c r="D32" s="33" t="s">
        <v>59</v>
      </c>
      <c r="E32" s="37" t="s">
        <v>438</v>
      </c>
      <c r="F32" s="26" t="s">
        <v>417</v>
      </c>
    </row>
    <row r="33" spans="1:6" ht="12.75">
      <c r="A33" s="19">
        <v>32</v>
      </c>
      <c r="B33" s="225">
        <v>13</v>
      </c>
      <c r="C33" s="274" t="s">
        <v>24</v>
      </c>
      <c r="D33" s="33" t="s">
        <v>62</v>
      </c>
      <c r="E33" s="38" t="s">
        <v>439</v>
      </c>
      <c r="F33" s="27" t="s">
        <v>420</v>
      </c>
    </row>
    <row r="34" spans="1:6" ht="12.75">
      <c r="A34" s="19">
        <v>33</v>
      </c>
      <c r="B34" s="225">
        <v>14</v>
      </c>
      <c r="C34" s="274" t="s">
        <v>24</v>
      </c>
      <c r="D34" s="33" t="s">
        <v>65</v>
      </c>
      <c r="E34" s="37" t="s">
        <v>300</v>
      </c>
      <c r="F34" s="26" t="s">
        <v>421</v>
      </c>
    </row>
    <row r="35" spans="1:6" ht="12.75">
      <c r="A35" s="19">
        <v>34</v>
      </c>
      <c r="B35" s="225">
        <v>15</v>
      </c>
      <c r="C35" s="274" t="s">
        <v>24</v>
      </c>
      <c r="D35" s="33" t="s">
        <v>69</v>
      </c>
      <c r="E35" s="38" t="s">
        <v>352</v>
      </c>
      <c r="F35" s="27" t="s">
        <v>422</v>
      </c>
    </row>
    <row r="36" spans="1:6" ht="12.75">
      <c r="A36" s="19">
        <v>35</v>
      </c>
      <c r="B36" s="225">
        <v>16</v>
      </c>
      <c r="C36" s="274" t="s">
        <v>24</v>
      </c>
      <c r="D36" s="33" t="s">
        <v>72</v>
      </c>
      <c r="E36" s="37" t="s">
        <v>352</v>
      </c>
      <c r="F36" s="26" t="s">
        <v>423</v>
      </c>
    </row>
    <row r="37" spans="1:6" ht="12.75">
      <c r="A37" s="19">
        <v>36</v>
      </c>
      <c r="B37" s="225">
        <v>17</v>
      </c>
      <c r="C37" s="274" t="s">
        <v>24</v>
      </c>
      <c r="D37" s="33" t="s">
        <v>74</v>
      </c>
      <c r="E37" s="38" t="s">
        <v>440</v>
      </c>
      <c r="F37" s="27" t="s">
        <v>425</v>
      </c>
    </row>
    <row r="38" spans="1:6" ht="12.75">
      <c r="A38" s="19">
        <v>37</v>
      </c>
      <c r="B38" s="225">
        <v>18</v>
      </c>
      <c r="C38" s="274" t="s">
        <v>24</v>
      </c>
      <c r="D38" s="33" t="s">
        <v>77</v>
      </c>
      <c r="E38" s="37" t="s">
        <v>440</v>
      </c>
      <c r="F38" s="26" t="s">
        <v>426</v>
      </c>
    </row>
    <row r="39" spans="1:6" ht="12.75">
      <c r="A39" s="19">
        <v>38</v>
      </c>
      <c r="B39" s="225">
        <v>19</v>
      </c>
      <c r="C39" s="274" t="s">
        <v>24</v>
      </c>
      <c r="D39" s="33" t="s">
        <v>80</v>
      </c>
      <c r="E39" s="38" t="s">
        <v>440</v>
      </c>
      <c r="F39" s="27" t="s">
        <v>428</v>
      </c>
    </row>
    <row r="40" spans="1:6" ht="12.75">
      <c r="A40" s="19">
        <v>39</v>
      </c>
      <c r="B40" s="225">
        <v>20</v>
      </c>
      <c r="C40" s="274" t="s">
        <v>24</v>
      </c>
      <c r="D40" s="33" t="s">
        <v>83</v>
      </c>
      <c r="E40" s="37" t="s">
        <v>441</v>
      </c>
      <c r="F40" s="26" t="s">
        <v>431</v>
      </c>
    </row>
    <row r="41" spans="1:6" ht="12.75">
      <c r="A41" s="19">
        <v>40</v>
      </c>
      <c r="B41" s="225">
        <v>21</v>
      </c>
      <c r="C41" s="274" t="s">
        <v>24</v>
      </c>
      <c r="D41" s="33" t="s">
        <v>85</v>
      </c>
      <c r="E41" s="38" t="s">
        <v>441</v>
      </c>
      <c r="F41" s="27" t="s">
        <v>432</v>
      </c>
    </row>
    <row r="42" spans="1:6" ht="13.5" thickBot="1">
      <c r="A42" s="20">
        <v>41</v>
      </c>
      <c r="B42" s="226">
        <v>22</v>
      </c>
      <c r="C42" s="275" t="s">
        <v>24</v>
      </c>
      <c r="D42" s="34" t="s">
        <v>88</v>
      </c>
      <c r="E42" s="39" t="s">
        <v>441</v>
      </c>
      <c r="F42" s="30" t="s">
        <v>434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0"/>
  <sheetViews>
    <sheetView zoomScale="25" zoomScaleNormal="25" workbookViewId="0" topLeftCell="A1">
      <selection activeCell="G52" sqref="G52"/>
    </sheetView>
  </sheetViews>
  <sheetFormatPr defaultColWidth="9.00390625" defaultRowHeight="12.75"/>
  <cols>
    <col min="1" max="1" width="6.125" style="1" bestFit="1" customWidth="1"/>
    <col min="2" max="2" width="6.25390625" style="1" bestFit="1" customWidth="1"/>
    <col min="3" max="3" width="13.875" style="14" bestFit="1" customWidth="1"/>
    <col min="4" max="5" width="21.75390625" style="1" bestFit="1" customWidth="1"/>
    <col min="6" max="6" width="11.875" style="1" bestFit="1" customWidth="1"/>
    <col min="7" max="7" width="17.625" style="1" bestFit="1" customWidth="1"/>
    <col min="8" max="8" width="7.625" style="1" bestFit="1" customWidth="1"/>
    <col min="9" max="9" width="22.75390625" style="1" bestFit="1" customWidth="1"/>
    <col min="10" max="10" width="6.625" style="1" bestFit="1" customWidth="1"/>
    <col min="11" max="12" width="9.25390625" style="1" bestFit="1" customWidth="1"/>
    <col min="13" max="13" width="8.125" style="1" bestFit="1" customWidth="1"/>
    <col min="14" max="27" width="7.375" style="1" bestFit="1" customWidth="1"/>
    <col min="28" max="29" width="8.125" style="1" bestFit="1" customWidth="1"/>
    <col min="30" max="33" width="7.375" style="1" bestFit="1" customWidth="1"/>
    <col min="34" max="35" width="8.125" style="1" bestFit="1" customWidth="1"/>
    <col min="36" max="16384" width="37.625" style="1" customWidth="1"/>
  </cols>
  <sheetData>
    <row r="1" spans="1:29" ht="12.75">
      <c r="A1" s="1" t="s">
        <v>0</v>
      </c>
      <c r="B1" s="1" t="s">
        <v>1</v>
      </c>
      <c r="C1" s="14" t="s">
        <v>2</v>
      </c>
      <c r="E1" s="1" t="s">
        <v>4</v>
      </c>
      <c r="F1" s="1" t="s">
        <v>5</v>
      </c>
      <c r="G1" s="1" t="s">
        <v>8</v>
      </c>
      <c r="H1" s="1" t="s">
        <v>6</v>
      </c>
      <c r="I1" s="1" t="s">
        <v>7</v>
      </c>
      <c r="J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</row>
    <row r="2" spans="1:35" ht="12.75">
      <c r="A2" s="1">
        <v>1</v>
      </c>
      <c r="B2" s="1">
        <v>25</v>
      </c>
      <c r="C2" s="14" t="s">
        <v>24</v>
      </c>
      <c r="D2" s="1" t="s">
        <v>25</v>
      </c>
      <c r="E2" s="1" t="s">
        <v>26</v>
      </c>
      <c r="G2" s="1" t="s">
        <v>27</v>
      </c>
      <c r="H2" s="1">
        <v>25</v>
      </c>
      <c r="I2" s="1" t="s">
        <v>246</v>
      </c>
      <c r="J2" s="3">
        <v>14</v>
      </c>
      <c r="L2" s="8">
        <v>0.47995370370370366</v>
      </c>
      <c r="N2" s="5"/>
      <c r="O2" s="5"/>
      <c r="P2" s="2">
        <v>0.0375462962962963</v>
      </c>
      <c r="Q2" s="2">
        <v>0.028194444444444442</v>
      </c>
      <c r="R2" s="2">
        <v>0.02935185185185185</v>
      </c>
      <c r="S2" s="2">
        <v>0.0297337962962963</v>
      </c>
      <c r="T2" s="2">
        <v>0.029837962962962965</v>
      </c>
      <c r="U2" s="2">
        <v>0.03226851851851852</v>
      </c>
      <c r="V2" s="2">
        <v>0.033067129629629634</v>
      </c>
      <c r="W2" s="2">
        <v>0.03725694444444445</v>
      </c>
      <c r="X2" s="2">
        <v>0.03364583333333333</v>
      </c>
      <c r="Y2" s="2">
        <v>0.03925925925925926</v>
      </c>
      <c r="Z2" s="2">
        <v>0.0346412037037037</v>
      </c>
      <c r="AA2" s="2">
        <v>0.03626157407407408</v>
      </c>
      <c r="AB2" s="2">
        <v>0.03670138888888889</v>
      </c>
      <c r="AC2" s="2">
        <v>0.0421875</v>
      </c>
      <c r="AH2" s="13">
        <v>0.028194444444444442</v>
      </c>
      <c r="AI2" s="13">
        <v>0.03387654320987655</v>
      </c>
    </row>
    <row r="3" spans="1:35" ht="12.75">
      <c r="A3" s="1">
        <v>2</v>
      </c>
      <c r="B3" s="1">
        <v>9</v>
      </c>
      <c r="C3" s="14" t="s">
        <v>24</v>
      </c>
      <c r="D3" s="1" t="s">
        <v>28</v>
      </c>
      <c r="E3" s="1" t="s">
        <v>29</v>
      </c>
      <c r="G3" s="1" t="s">
        <v>31</v>
      </c>
      <c r="H3" s="1">
        <v>34</v>
      </c>
      <c r="I3" s="1" t="s">
        <v>30</v>
      </c>
      <c r="J3" s="7">
        <v>13</v>
      </c>
      <c r="L3" s="9">
        <v>0.4835069444444444</v>
      </c>
      <c r="N3" s="5" t="s">
        <v>310</v>
      </c>
      <c r="O3" s="5" t="s">
        <v>310</v>
      </c>
      <c r="P3" s="2">
        <v>0.03050925925925926</v>
      </c>
      <c r="Q3" s="2">
        <v>0.030208333333333334</v>
      </c>
      <c r="R3" s="2">
        <v>0.03196759259259259</v>
      </c>
      <c r="S3" s="2">
        <v>0.03247685185185185</v>
      </c>
      <c r="T3" s="2">
        <v>0.03635416666666667</v>
      </c>
      <c r="U3" s="2">
        <v>0.04141203703703704</v>
      </c>
      <c r="V3" s="2">
        <v>0.03871527777777778</v>
      </c>
      <c r="W3" s="2">
        <v>0.03607638888888889</v>
      </c>
      <c r="X3" s="2">
        <v>0.036898148148148145</v>
      </c>
      <c r="Y3" s="2">
        <v>0.03774305555555556</v>
      </c>
      <c r="Z3" s="2">
        <v>0.04262731481481482</v>
      </c>
      <c r="AA3" s="2">
        <v>0.043194444444444445</v>
      </c>
      <c r="AB3" s="2">
        <v>0.04532407407407407</v>
      </c>
      <c r="AH3" s="13">
        <v>0.030208333333333334</v>
      </c>
      <c r="AI3" s="13">
        <v>0.03669394841269841</v>
      </c>
    </row>
    <row r="4" spans="1:35" ht="12.75">
      <c r="A4" s="1">
        <v>3</v>
      </c>
      <c r="B4" s="1">
        <v>5</v>
      </c>
      <c r="C4" s="14" t="s">
        <v>24</v>
      </c>
      <c r="D4" s="1" t="s">
        <v>32</v>
      </c>
      <c r="E4" s="1" t="s">
        <v>33</v>
      </c>
      <c r="G4" s="1" t="s">
        <v>35</v>
      </c>
      <c r="H4" s="1">
        <v>29</v>
      </c>
      <c r="I4" s="1" t="s">
        <v>34</v>
      </c>
      <c r="J4" s="3">
        <v>12</v>
      </c>
      <c r="L4" s="3" t="s">
        <v>399</v>
      </c>
      <c r="N4" s="5" t="s">
        <v>310</v>
      </c>
      <c r="O4" s="5" t="s">
        <v>310</v>
      </c>
      <c r="P4" s="2">
        <v>0.03128472222222222</v>
      </c>
      <c r="Q4" s="2">
        <v>0.03353009259259259</v>
      </c>
      <c r="R4" s="2">
        <v>0.035451388888888886</v>
      </c>
      <c r="S4" s="2">
        <v>0.03753472222222222</v>
      </c>
      <c r="T4" s="2">
        <v>0.03871527777777778</v>
      </c>
      <c r="U4" s="2">
        <v>0.03940972222222222</v>
      </c>
      <c r="V4" s="2">
        <v>0.04710648148148148</v>
      </c>
      <c r="W4" s="2">
        <v>0.0378125</v>
      </c>
      <c r="X4" s="2">
        <v>0.03902777777777778</v>
      </c>
      <c r="Y4" s="2">
        <v>0.04717592592592593</v>
      </c>
      <c r="Z4" s="2">
        <v>0.039467592592592596</v>
      </c>
      <c r="AA4" s="2">
        <v>0.03767361111111111</v>
      </c>
      <c r="AH4" s="13">
        <v>0.03128472222222222</v>
      </c>
      <c r="AI4" s="13">
        <v>0.038113425925925926</v>
      </c>
    </row>
    <row r="5" spans="1:35" ht="12.75">
      <c r="A5" s="1">
        <v>4</v>
      </c>
      <c r="B5" s="1">
        <v>29</v>
      </c>
      <c r="C5" s="14" t="s">
        <v>24</v>
      </c>
      <c r="D5" s="1" t="s">
        <v>36</v>
      </c>
      <c r="E5" s="1" t="s">
        <v>37</v>
      </c>
      <c r="G5" s="1" t="s">
        <v>35</v>
      </c>
      <c r="H5" s="1">
        <v>27</v>
      </c>
      <c r="I5" s="1" t="s">
        <v>292</v>
      </c>
      <c r="J5" s="7">
        <v>12</v>
      </c>
      <c r="L5" s="7" t="s">
        <v>400</v>
      </c>
      <c r="N5" s="5" t="s">
        <v>401</v>
      </c>
      <c r="O5" s="5" t="s">
        <v>401</v>
      </c>
      <c r="P5" s="2">
        <v>0.03738425925925926</v>
      </c>
      <c r="Q5" s="2">
        <v>0.032337962962962964</v>
      </c>
      <c r="R5" s="2">
        <v>0.03190972222222222</v>
      </c>
      <c r="S5" s="2">
        <v>0.03543981481481481</v>
      </c>
      <c r="T5" s="2">
        <v>0.036423611111111115</v>
      </c>
      <c r="U5" s="2">
        <v>0.03944444444444444</v>
      </c>
      <c r="V5" s="2">
        <v>0.03912037037037037</v>
      </c>
      <c r="W5" s="2">
        <v>0.04188657407407407</v>
      </c>
      <c r="X5" s="2">
        <v>0.04313657407407407</v>
      </c>
      <c r="Y5" s="2">
        <v>0.03844907407407407</v>
      </c>
      <c r="Z5" s="2">
        <v>0.043738425925925924</v>
      </c>
      <c r="AA5" s="2">
        <v>0.06293981481481481</v>
      </c>
      <c r="AH5" s="13">
        <v>0.03190972222222222</v>
      </c>
      <c r="AI5" s="13">
        <v>0.0395477207977208</v>
      </c>
    </row>
    <row r="6" spans="1:35" ht="12.75">
      <c r="A6" s="1">
        <v>5</v>
      </c>
      <c r="B6" s="1">
        <v>16</v>
      </c>
      <c r="C6" s="14" t="s">
        <v>24</v>
      </c>
      <c r="D6" s="1" t="s">
        <v>38</v>
      </c>
      <c r="G6" s="1" t="s">
        <v>35</v>
      </c>
      <c r="H6" s="1">
        <v>17</v>
      </c>
      <c r="I6" s="1" t="s">
        <v>293</v>
      </c>
      <c r="J6" s="3">
        <v>11</v>
      </c>
      <c r="L6" s="3" t="s">
        <v>402</v>
      </c>
      <c r="N6" s="5" t="s">
        <v>310</v>
      </c>
      <c r="O6" s="5" t="s">
        <v>310</v>
      </c>
      <c r="P6" s="2">
        <v>0.033229166666666664</v>
      </c>
      <c r="Q6" s="2">
        <v>0.03328703703703704</v>
      </c>
      <c r="R6" s="2">
        <v>0.035</v>
      </c>
      <c r="S6" s="2">
        <v>0.03553240740740741</v>
      </c>
      <c r="T6" s="2">
        <v>0.03927083333333333</v>
      </c>
      <c r="U6" s="2">
        <v>0.03945601851851852</v>
      </c>
      <c r="V6" s="2">
        <v>0.04387731481481482</v>
      </c>
      <c r="W6" s="2">
        <v>0.044363425925925924</v>
      </c>
      <c r="X6" s="2">
        <v>0.04144675925925926</v>
      </c>
      <c r="Y6" s="2">
        <v>0.046678240740740735</v>
      </c>
      <c r="Z6" s="2">
        <v>0.05295138888888889</v>
      </c>
      <c r="AH6" s="13">
        <v>0.033229166666666664</v>
      </c>
      <c r="AI6" s="13">
        <v>0.03986014660493827</v>
      </c>
    </row>
    <row r="7" spans="1:35" ht="12.75">
      <c r="A7" s="1">
        <v>6</v>
      </c>
      <c r="B7" s="1">
        <v>15</v>
      </c>
      <c r="C7" s="14" t="s">
        <v>24</v>
      </c>
      <c r="D7" s="1" t="s">
        <v>39</v>
      </c>
      <c r="E7" s="1" t="s">
        <v>40</v>
      </c>
      <c r="G7" s="1" t="s">
        <v>41</v>
      </c>
      <c r="H7" s="1">
        <v>35</v>
      </c>
      <c r="I7" s="1" t="s">
        <v>246</v>
      </c>
      <c r="J7" s="7">
        <v>11</v>
      </c>
      <c r="L7" s="7" t="s">
        <v>403</v>
      </c>
      <c r="N7" s="5" t="s">
        <v>404</v>
      </c>
      <c r="O7" s="5" t="s">
        <v>404</v>
      </c>
      <c r="P7" s="2">
        <v>0.03361111111111111</v>
      </c>
      <c r="Q7" s="2">
        <v>0.034618055555555555</v>
      </c>
      <c r="R7" s="2">
        <v>0.043715277777777777</v>
      </c>
      <c r="S7" s="2">
        <v>0.04247685185185185</v>
      </c>
      <c r="T7" s="2">
        <v>0.04341435185185185</v>
      </c>
      <c r="U7" s="2">
        <v>0.040011574074074074</v>
      </c>
      <c r="V7" s="2">
        <v>0.04322916666666667</v>
      </c>
      <c r="W7" s="2">
        <v>0.03792824074074074</v>
      </c>
      <c r="X7" s="2">
        <v>0.04091435185185185</v>
      </c>
      <c r="Y7" s="2">
        <v>0.04457175925925926</v>
      </c>
      <c r="Z7" s="2">
        <v>0.05096064814814815</v>
      </c>
      <c r="AH7" s="13">
        <v>0.03361111111111111</v>
      </c>
      <c r="AI7" s="13">
        <v>0.040755208333333334</v>
      </c>
    </row>
    <row r="8" spans="1:35" ht="12.75">
      <c r="A8" s="1">
        <v>7</v>
      </c>
      <c r="B8" s="1">
        <v>88</v>
      </c>
      <c r="C8" s="14" t="s">
        <v>24</v>
      </c>
      <c r="D8" s="1" t="s">
        <v>42</v>
      </c>
      <c r="E8" s="1" t="s">
        <v>43</v>
      </c>
      <c r="G8" s="1" t="s">
        <v>35</v>
      </c>
      <c r="H8" s="1">
        <v>22</v>
      </c>
      <c r="I8" s="1" t="s">
        <v>44</v>
      </c>
      <c r="J8" s="3">
        <v>11</v>
      </c>
      <c r="L8" s="3" t="s">
        <v>405</v>
      </c>
      <c r="N8" s="5" t="s">
        <v>406</v>
      </c>
      <c r="O8" s="5" t="s">
        <v>407</v>
      </c>
      <c r="P8" s="2">
        <v>0.031053240740740742</v>
      </c>
      <c r="Q8" s="2">
        <v>0.03246527777777778</v>
      </c>
      <c r="R8" s="2">
        <v>0.03405092592592592</v>
      </c>
      <c r="S8" s="2">
        <v>0.03886574074074074</v>
      </c>
      <c r="T8" s="2">
        <v>0.03855324074074074</v>
      </c>
      <c r="U8" s="2">
        <v>0.048136574074074075</v>
      </c>
      <c r="V8" s="2">
        <v>0.0596412037037037</v>
      </c>
      <c r="W8" s="2">
        <v>0.035208333333333335</v>
      </c>
      <c r="X8" s="2">
        <v>0.044988425925925925</v>
      </c>
      <c r="Y8" s="2">
        <v>0.04579861111111111</v>
      </c>
      <c r="Z8" s="2">
        <v>0.05277777777777778</v>
      </c>
      <c r="AH8" s="13">
        <v>0.031053240740740742</v>
      </c>
      <c r="AI8" s="13">
        <v>0.04104938271604938</v>
      </c>
    </row>
    <row r="9" spans="1:35" ht="12.75">
      <c r="A9" s="1">
        <v>8</v>
      </c>
      <c r="B9" s="1">
        <v>7</v>
      </c>
      <c r="C9" s="14" t="s">
        <v>24</v>
      </c>
      <c r="D9" s="1" t="s">
        <v>45</v>
      </c>
      <c r="E9" s="1" t="s">
        <v>46</v>
      </c>
      <c r="G9" s="1" t="s">
        <v>35</v>
      </c>
      <c r="H9" s="1">
        <v>24</v>
      </c>
      <c r="I9" s="1" t="s">
        <v>47</v>
      </c>
      <c r="J9" s="7">
        <v>11</v>
      </c>
      <c r="L9" s="7" t="s">
        <v>408</v>
      </c>
      <c r="N9" s="5" t="s">
        <v>409</v>
      </c>
      <c r="O9" s="5" t="s">
        <v>410</v>
      </c>
      <c r="P9" s="2">
        <v>0.03327546296296296</v>
      </c>
      <c r="Q9" s="2">
        <v>0.03283564814814815</v>
      </c>
      <c r="R9" s="2">
        <v>0.03587962962962963</v>
      </c>
      <c r="S9" s="2">
        <v>0.04355324074074074</v>
      </c>
      <c r="T9" s="2">
        <v>0.04487268518518519</v>
      </c>
      <c r="U9" s="2">
        <v>0.040324074074074075</v>
      </c>
      <c r="V9" s="2">
        <v>0.04297453703703704</v>
      </c>
      <c r="W9" s="2">
        <v>0.056712962962962965</v>
      </c>
      <c r="X9" s="2">
        <v>0.04311342592592593</v>
      </c>
      <c r="Y9" s="2">
        <v>0.04898148148148148</v>
      </c>
      <c r="Z9" s="2">
        <v>0.06008101851851852</v>
      </c>
      <c r="AH9" s="13">
        <v>0.03283564814814815</v>
      </c>
      <c r="AI9" s="12">
        <v>0.04295331790123456</v>
      </c>
    </row>
    <row r="10" spans="1:35" ht="12.75">
      <c r="A10" s="1">
        <v>9</v>
      </c>
      <c r="B10" s="1">
        <v>10</v>
      </c>
      <c r="C10" s="14" t="s">
        <v>24</v>
      </c>
      <c r="D10" s="1" t="s">
        <v>48</v>
      </c>
      <c r="E10" s="1" t="s">
        <v>49</v>
      </c>
      <c r="G10" s="1" t="s">
        <v>51</v>
      </c>
      <c r="H10" s="1">
        <v>40</v>
      </c>
      <c r="I10" s="1" t="s">
        <v>50</v>
      </c>
      <c r="J10" s="3">
        <v>9</v>
      </c>
      <c r="L10" s="3" t="s">
        <v>411</v>
      </c>
      <c r="N10" s="5" t="s">
        <v>310</v>
      </c>
      <c r="O10" s="5" t="s">
        <v>310</v>
      </c>
      <c r="P10" s="2">
        <v>0.03497685185185185</v>
      </c>
      <c r="Q10" s="2">
        <v>0.03863425925925926</v>
      </c>
      <c r="R10" s="2">
        <v>0.041215277777777774</v>
      </c>
      <c r="S10" s="2">
        <v>0.04186342592592593</v>
      </c>
      <c r="T10" s="2">
        <v>0.04430555555555555</v>
      </c>
      <c r="U10" s="2">
        <v>0.04619212962962963</v>
      </c>
      <c r="V10" s="2">
        <v>0.04766203703703704</v>
      </c>
      <c r="W10" s="2">
        <v>0.048587962962962965</v>
      </c>
      <c r="X10" s="2">
        <v>0.060057870370370366</v>
      </c>
      <c r="AH10" s="13">
        <v>0.03497685185185185</v>
      </c>
      <c r="AI10" s="12">
        <v>0.04384722222222222</v>
      </c>
    </row>
    <row r="11" spans="1:35" ht="12.75">
      <c r="A11" s="1">
        <v>10</v>
      </c>
      <c r="B11" s="1">
        <v>24</v>
      </c>
      <c r="C11" s="14" t="s">
        <v>24</v>
      </c>
      <c r="D11" s="1" t="s">
        <v>52</v>
      </c>
      <c r="E11" s="1" t="s">
        <v>53</v>
      </c>
      <c r="G11" s="1" t="s">
        <v>51</v>
      </c>
      <c r="H11" s="1">
        <v>23</v>
      </c>
      <c r="I11" s="1" t="s">
        <v>54</v>
      </c>
      <c r="J11" s="7">
        <v>9</v>
      </c>
      <c r="L11" s="7" t="s">
        <v>412</v>
      </c>
      <c r="N11" s="5" t="s">
        <v>413</v>
      </c>
      <c r="O11" s="5" t="s">
        <v>413</v>
      </c>
      <c r="P11" s="2">
        <v>0.04659722222222223</v>
      </c>
      <c r="Q11" s="2">
        <v>0.03692129629629629</v>
      </c>
      <c r="R11" s="2">
        <v>0.04052083333333333</v>
      </c>
      <c r="S11" s="2">
        <v>0.04127314814814815</v>
      </c>
      <c r="T11" s="2">
        <v>0.054814814814814816</v>
      </c>
      <c r="U11" s="2">
        <v>0.06503472222222222</v>
      </c>
      <c r="V11" s="2">
        <v>0.03957175925925926</v>
      </c>
      <c r="W11" s="2">
        <v>0.04821759259259259</v>
      </c>
      <c r="X11" s="2">
        <v>0.06148148148148148</v>
      </c>
      <c r="AH11" s="13">
        <v>0.03692129629629629</v>
      </c>
      <c r="AI11" s="12">
        <v>0.047135416666666666</v>
      </c>
    </row>
    <row r="12" spans="1:35" ht="12.75">
      <c r="A12" s="1">
        <v>11</v>
      </c>
      <c r="B12" s="1">
        <v>6</v>
      </c>
      <c r="C12" s="14" t="s">
        <v>24</v>
      </c>
      <c r="D12" s="1" t="s">
        <v>55</v>
      </c>
      <c r="E12" s="1" t="s">
        <v>56</v>
      </c>
      <c r="G12" s="1" t="s">
        <v>58</v>
      </c>
      <c r="H12" s="1">
        <v>33</v>
      </c>
      <c r="I12" s="1" t="s">
        <v>57</v>
      </c>
      <c r="J12" s="3">
        <v>9</v>
      </c>
      <c r="L12" s="3" t="s">
        <v>414</v>
      </c>
      <c r="N12" s="5" t="s">
        <v>415</v>
      </c>
      <c r="O12" s="5" t="s">
        <v>416</v>
      </c>
      <c r="P12" s="2">
        <v>0.03517361111111111</v>
      </c>
      <c r="Q12" s="2">
        <v>0.03829861111111111</v>
      </c>
      <c r="R12" s="2">
        <v>0.04092592592592593</v>
      </c>
      <c r="S12" s="2">
        <v>0.042083333333333334</v>
      </c>
      <c r="T12" s="2">
        <v>0.04471064814814815</v>
      </c>
      <c r="U12" s="2">
        <v>0.052708333333333336</v>
      </c>
      <c r="V12" s="2">
        <v>0.04556712962962963</v>
      </c>
      <c r="W12" s="2">
        <v>0.05408564814814815</v>
      </c>
      <c r="X12" s="2">
        <v>0.10208333333333335</v>
      </c>
      <c r="AH12" s="13">
        <v>0.03517361111111111</v>
      </c>
      <c r="AI12" s="12">
        <v>0.049081018518518524</v>
      </c>
    </row>
    <row r="13" spans="1:35" ht="12.75">
      <c r="A13" s="1">
        <v>12</v>
      </c>
      <c r="B13" s="1">
        <v>11</v>
      </c>
      <c r="C13" s="14" t="s">
        <v>24</v>
      </c>
      <c r="D13" s="1" t="s">
        <v>59</v>
      </c>
      <c r="E13" s="1" t="s">
        <v>60</v>
      </c>
      <c r="G13" s="1" t="s">
        <v>35</v>
      </c>
      <c r="H13" s="1">
        <v>28</v>
      </c>
      <c r="I13" s="1" t="s">
        <v>61</v>
      </c>
      <c r="J13" s="7">
        <v>9</v>
      </c>
      <c r="L13" s="7" t="s">
        <v>417</v>
      </c>
      <c r="N13" s="5" t="s">
        <v>418</v>
      </c>
      <c r="O13" s="5" t="s">
        <v>419</v>
      </c>
      <c r="P13" s="2">
        <v>0.03193287037037037</v>
      </c>
      <c r="Q13" s="2">
        <v>0.03802083333333333</v>
      </c>
      <c r="R13" s="2">
        <v>0.04697916666666666</v>
      </c>
      <c r="S13" s="2">
        <v>0.04704861111111111</v>
      </c>
      <c r="T13" s="2">
        <v>0.0528587962962963</v>
      </c>
      <c r="U13" s="2">
        <v>0.05652777777777778</v>
      </c>
      <c r="V13" s="2">
        <v>0.056539351851851855</v>
      </c>
      <c r="W13" s="2">
        <v>0.05409722222222222</v>
      </c>
      <c r="X13" s="2">
        <v>0.07478009259259259</v>
      </c>
      <c r="AH13" s="13">
        <v>0.03193287037037037</v>
      </c>
      <c r="AI13" s="12">
        <v>0.04907175925925926</v>
      </c>
    </row>
    <row r="14" spans="1:35" ht="12.75">
      <c r="A14" s="1">
        <v>13</v>
      </c>
      <c r="B14" s="1">
        <v>4</v>
      </c>
      <c r="C14" s="14" t="s">
        <v>24</v>
      </c>
      <c r="D14" s="1" t="s">
        <v>62</v>
      </c>
      <c r="E14" s="1" t="s">
        <v>63</v>
      </c>
      <c r="G14" s="1" t="s">
        <v>64</v>
      </c>
      <c r="H14" s="1">
        <v>24</v>
      </c>
      <c r="I14" s="1" t="s">
        <v>287</v>
      </c>
      <c r="J14" s="3">
        <v>8</v>
      </c>
      <c r="L14" s="3" t="s">
        <v>420</v>
      </c>
      <c r="N14" s="5" t="s">
        <v>310</v>
      </c>
      <c r="O14" s="5" t="s">
        <v>310</v>
      </c>
      <c r="P14" s="2">
        <v>0.03423611111111111</v>
      </c>
      <c r="Q14" s="2">
        <v>0.03508101851851852</v>
      </c>
      <c r="R14" s="2">
        <v>0.044409722222222225</v>
      </c>
      <c r="S14" s="2">
        <v>0.059548611111111115</v>
      </c>
      <c r="T14" s="2">
        <v>0.04065972222222222</v>
      </c>
      <c r="U14" s="2">
        <v>0.10396990740740741</v>
      </c>
      <c r="V14" s="2">
        <v>0.06886574074074074</v>
      </c>
      <c r="W14" s="2">
        <v>0.06790509259259259</v>
      </c>
      <c r="AH14" s="13">
        <v>0.03423611111111111</v>
      </c>
      <c r="AI14" s="12">
        <v>0.054323559670781896</v>
      </c>
    </row>
    <row r="15" spans="1:35" ht="12.75">
      <c r="A15" s="1">
        <v>14</v>
      </c>
      <c r="B15" s="1">
        <v>2</v>
      </c>
      <c r="C15" s="14" t="s">
        <v>24</v>
      </c>
      <c r="D15" s="1" t="s">
        <v>65</v>
      </c>
      <c r="E15" s="1" t="s">
        <v>66</v>
      </c>
      <c r="G15" s="1" t="s">
        <v>68</v>
      </c>
      <c r="H15" s="1">
        <v>38</v>
      </c>
      <c r="I15" s="1" t="s">
        <v>67</v>
      </c>
      <c r="J15" s="7">
        <v>7</v>
      </c>
      <c r="L15" s="7" t="s">
        <v>421</v>
      </c>
      <c r="N15" s="5" t="s">
        <v>310</v>
      </c>
      <c r="O15" s="5" t="s">
        <v>310</v>
      </c>
      <c r="P15" s="2">
        <v>0.04515046296296296</v>
      </c>
      <c r="Q15" s="2">
        <v>0.052418981481481476</v>
      </c>
      <c r="R15" s="2">
        <v>0.049930555555555554</v>
      </c>
      <c r="S15" s="2">
        <v>0.062106481481481485</v>
      </c>
      <c r="T15" s="2">
        <v>0.0759375</v>
      </c>
      <c r="U15" s="2">
        <v>0.06715277777777778</v>
      </c>
      <c r="V15" s="2">
        <v>0.07958333333333334</v>
      </c>
      <c r="AH15" s="12">
        <v>0.04515046296296296</v>
      </c>
      <c r="AI15" s="12">
        <v>0.05967881944444445</v>
      </c>
    </row>
    <row r="16" spans="1:35" ht="12.75">
      <c r="A16" s="1">
        <v>15</v>
      </c>
      <c r="B16" s="1">
        <v>51</v>
      </c>
      <c r="C16" s="14" t="s">
        <v>24</v>
      </c>
      <c r="D16" s="1" t="s">
        <v>69</v>
      </c>
      <c r="E16" s="1" t="s">
        <v>70</v>
      </c>
      <c r="G16" s="1" t="s">
        <v>35</v>
      </c>
      <c r="H16" s="1">
        <v>51</v>
      </c>
      <c r="I16" s="1" t="s">
        <v>71</v>
      </c>
      <c r="J16" s="3">
        <v>4</v>
      </c>
      <c r="L16" s="3" t="s">
        <v>422</v>
      </c>
      <c r="N16" s="5" t="s">
        <v>310</v>
      </c>
      <c r="O16" s="5" t="s">
        <v>310</v>
      </c>
      <c r="P16" s="2">
        <v>0.031956018518518516</v>
      </c>
      <c r="Q16" s="2">
        <v>0.03380787037037037</v>
      </c>
      <c r="R16" s="2">
        <v>0.03479166666666667</v>
      </c>
      <c r="S16" s="2">
        <v>0.03711805555555556</v>
      </c>
      <c r="AH16" s="13">
        <v>0.031956018518518516</v>
      </c>
      <c r="AI16" s="13">
        <v>0.03392592592592593</v>
      </c>
    </row>
    <row r="17" spans="1:35" ht="12.75">
      <c r="A17" s="1">
        <v>16</v>
      </c>
      <c r="B17" s="1">
        <v>23</v>
      </c>
      <c r="C17" s="14" t="s">
        <v>24</v>
      </c>
      <c r="D17" s="1" t="s">
        <v>72</v>
      </c>
      <c r="E17" s="1" t="s">
        <v>73</v>
      </c>
      <c r="G17" s="1" t="s">
        <v>35</v>
      </c>
      <c r="H17" s="1">
        <v>17</v>
      </c>
      <c r="I17" s="1" t="s">
        <v>280</v>
      </c>
      <c r="J17" s="7">
        <v>4</v>
      </c>
      <c r="L17" s="7" t="s">
        <v>423</v>
      </c>
      <c r="N17" s="5" t="s">
        <v>424</v>
      </c>
      <c r="O17" s="5" t="s">
        <v>424</v>
      </c>
      <c r="P17" s="2">
        <v>0.03903935185185185</v>
      </c>
      <c r="Q17" s="2">
        <v>0.04627314814814815</v>
      </c>
      <c r="R17" s="2">
        <v>0.058194444444444444</v>
      </c>
      <c r="S17" s="2">
        <v>0.06094907407407407</v>
      </c>
      <c r="AH17" s="13">
        <v>0.03903935185185185</v>
      </c>
      <c r="AI17" s="12">
        <v>0.048699074074074075</v>
      </c>
    </row>
    <row r="18" spans="1:35" ht="12.75">
      <c r="A18" s="1">
        <v>17</v>
      </c>
      <c r="B18" s="1">
        <v>13</v>
      </c>
      <c r="C18" s="14" t="s">
        <v>24</v>
      </c>
      <c r="D18" s="1" t="s">
        <v>74</v>
      </c>
      <c r="E18" s="1" t="s">
        <v>75</v>
      </c>
      <c r="G18" s="1" t="s">
        <v>35</v>
      </c>
      <c r="H18" s="1">
        <v>30</v>
      </c>
      <c r="I18" s="1" t="s">
        <v>76</v>
      </c>
      <c r="J18" s="3">
        <v>3</v>
      </c>
      <c r="L18" s="3" t="s">
        <v>425</v>
      </c>
      <c r="N18" s="5" t="s">
        <v>310</v>
      </c>
      <c r="O18" s="5" t="s">
        <v>310</v>
      </c>
      <c r="P18" s="2">
        <v>0.0390162037037037</v>
      </c>
      <c r="Q18" s="2">
        <v>0.055636574074074074</v>
      </c>
      <c r="R18" s="2">
        <v>0.05327546296296296</v>
      </c>
      <c r="AH18" s="13">
        <v>0.0390162037037037</v>
      </c>
      <c r="AI18" s="12">
        <v>0.04673611111111111</v>
      </c>
    </row>
    <row r="19" spans="1:35" ht="12.75">
      <c r="A19" s="1">
        <v>18</v>
      </c>
      <c r="B19" s="1">
        <v>17</v>
      </c>
      <c r="C19" s="14" t="s">
        <v>24</v>
      </c>
      <c r="D19" s="1" t="s">
        <v>77</v>
      </c>
      <c r="E19" s="1" t="s">
        <v>78</v>
      </c>
      <c r="G19" s="1" t="s">
        <v>35</v>
      </c>
      <c r="H19" s="1">
        <v>20</v>
      </c>
      <c r="I19" s="1" t="s">
        <v>79</v>
      </c>
      <c r="J19" s="7">
        <v>3</v>
      </c>
      <c r="L19" s="7" t="s">
        <v>426</v>
      </c>
      <c r="N19" s="5" t="s">
        <v>427</v>
      </c>
      <c r="O19" s="5" t="s">
        <v>427</v>
      </c>
      <c r="P19" s="2">
        <v>0.04195601851851852</v>
      </c>
      <c r="Q19" s="2">
        <v>0.04646990740740741</v>
      </c>
      <c r="R19" s="2">
        <v>0.05967592592592593</v>
      </c>
      <c r="AH19" s="12">
        <v>0.04195601851851852</v>
      </c>
      <c r="AI19" s="12">
        <v>0.0475144675925926</v>
      </c>
    </row>
    <row r="20" spans="1:35" ht="12.75">
      <c r="A20" s="1">
        <v>19</v>
      </c>
      <c r="B20" s="1">
        <v>30</v>
      </c>
      <c r="C20" s="14" t="s">
        <v>24</v>
      </c>
      <c r="D20" s="1" t="s">
        <v>80</v>
      </c>
      <c r="E20" s="1" t="s">
        <v>81</v>
      </c>
      <c r="F20" s="1" t="s">
        <v>290</v>
      </c>
      <c r="G20" s="1" t="s">
        <v>82</v>
      </c>
      <c r="H20" s="1">
        <v>29</v>
      </c>
      <c r="I20" s="1" t="s">
        <v>289</v>
      </c>
      <c r="J20" s="3">
        <v>3</v>
      </c>
      <c r="L20" s="3" t="s">
        <v>428</v>
      </c>
      <c r="N20" s="5" t="s">
        <v>429</v>
      </c>
      <c r="O20" s="5" t="s">
        <v>430</v>
      </c>
      <c r="P20" s="2">
        <v>0.03775462962962963</v>
      </c>
      <c r="Q20" s="2">
        <v>0.044097222222222225</v>
      </c>
      <c r="R20" s="2">
        <v>0.07912037037037037</v>
      </c>
      <c r="AH20" s="13">
        <v>0.03775462962962963</v>
      </c>
      <c r="AI20" s="12">
        <v>0.04968171296296297</v>
      </c>
    </row>
    <row r="21" spans="1:35" ht="12.75">
      <c r="A21" s="1">
        <v>20</v>
      </c>
      <c r="B21" s="1">
        <v>27</v>
      </c>
      <c r="C21" s="14" t="s">
        <v>24</v>
      </c>
      <c r="D21" s="1" t="s">
        <v>83</v>
      </c>
      <c r="E21" s="1" t="s">
        <v>84</v>
      </c>
      <c r="F21" s="1" t="s">
        <v>290</v>
      </c>
      <c r="G21" s="1" t="s">
        <v>35</v>
      </c>
      <c r="H21" s="1">
        <v>25</v>
      </c>
      <c r="I21" s="1" t="s">
        <v>291</v>
      </c>
      <c r="J21" s="7">
        <v>2</v>
      </c>
      <c r="L21" s="7" t="s">
        <v>431</v>
      </c>
      <c r="N21" s="5" t="s">
        <v>310</v>
      </c>
      <c r="O21" s="5" t="s">
        <v>310</v>
      </c>
      <c r="P21" s="2">
        <v>0.04141203703703704</v>
      </c>
      <c r="Q21" s="2">
        <v>0.04355324074074074</v>
      </c>
      <c r="AH21" s="13">
        <v>0.04141203703703704</v>
      </c>
      <c r="AI21" s="12">
        <v>0.04212577160493827</v>
      </c>
    </row>
    <row r="22" spans="1:35" ht="12.75">
      <c r="A22" s="1">
        <v>21</v>
      </c>
      <c r="B22" s="1">
        <v>3</v>
      </c>
      <c r="C22" s="14" t="s">
        <v>24</v>
      </c>
      <c r="D22" s="1" t="s">
        <v>85</v>
      </c>
      <c r="E22" s="1" t="s">
        <v>86</v>
      </c>
      <c r="G22" s="1" t="s">
        <v>35</v>
      </c>
      <c r="H22" s="1">
        <v>18</v>
      </c>
      <c r="I22" s="1" t="s">
        <v>87</v>
      </c>
      <c r="J22" s="3">
        <v>2</v>
      </c>
      <c r="L22" s="3" t="s">
        <v>432</v>
      </c>
      <c r="N22" s="5" t="s">
        <v>433</v>
      </c>
      <c r="O22" s="5" t="s">
        <v>433</v>
      </c>
      <c r="P22" s="2">
        <v>0.05026620370370371</v>
      </c>
      <c r="Q22" s="2">
        <v>0.05476851851851852</v>
      </c>
      <c r="AH22" s="12">
        <v>0.05026620370370371</v>
      </c>
      <c r="AI22" s="12">
        <v>0.05176697530864199</v>
      </c>
    </row>
    <row r="23" spans="1:35" ht="12.75">
      <c r="A23" s="1">
        <v>22</v>
      </c>
      <c r="B23" s="1">
        <v>28</v>
      </c>
      <c r="C23" s="14" t="s">
        <v>24</v>
      </c>
      <c r="D23" s="1" t="s">
        <v>88</v>
      </c>
      <c r="E23" s="1" t="s">
        <v>284</v>
      </c>
      <c r="G23" s="1" t="s">
        <v>35</v>
      </c>
      <c r="H23" s="1">
        <v>31</v>
      </c>
      <c r="I23" s="1" t="s">
        <v>97</v>
      </c>
      <c r="J23" s="7">
        <v>2</v>
      </c>
      <c r="L23" s="7" t="s">
        <v>434</v>
      </c>
      <c r="N23" s="5" t="s">
        <v>435</v>
      </c>
      <c r="O23" s="5" t="s">
        <v>436</v>
      </c>
      <c r="P23" s="2">
        <v>0.04587962962962963</v>
      </c>
      <c r="Q23" s="2">
        <v>0.08979166666666666</v>
      </c>
      <c r="AH23" s="12">
        <v>0.04587962962962963</v>
      </c>
      <c r="AI23" s="12">
        <v>0.060516975308641974</v>
      </c>
    </row>
    <row r="24" spans="1:35" ht="12.75">
      <c r="A24" s="10" t="s">
        <v>442</v>
      </c>
      <c r="B24" s="1">
        <v>107</v>
      </c>
      <c r="C24" s="16" t="s">
        <v>89</v>
      </c>
      <c r="D24" s="1" t="s">
        <v>92</v>
      </c>
      <c r="E24" s="1" t="s">
        <v>90</v>
      </c>
      <c r="F24" s="1" t="s">
        <v>91</v>
      </c>
      <c r="G24" s="1" t="s">
        <v>94</v>
      </c>
      <c r="H24" s="1">
        <v>27</v>
      </c>
      <c r="I24" s="1" t="s">
        <v>93</v>
      </c>
      <c r="J24" s="3">
        <v>18</v>
      </c>
      <c r="K24" s="4">
        <v>6</v>
      </c>
      <c r="L24" s="3" t="s">
        <v>296</v>
      </c>
      <c r="M24" s="3" t="s">
        <v>297</v>
      </c>
      <c r="N24" s="5"/>
      <c r="O24" s="5"/>
      <c r="Q24" s="2">
        <v>0.027280092592592592</v>
      </c>
      <c r="T24" s="2">
        <v>0.025451388888888888</v>
      </c>
      <c r="W24" s="2">
        <v>0.02621527777777778</v>
      </c>
      <c r="Z24" s="2">
        <v>0.02549768518518519</v>
      </c>
      <c r="AC24" s="2">
        <v>0.026111111111111113</v>
      </c>
      <c r="AF24" s="2">
        <v>0.027893518518518515</v>
      </c>
      <c r="AH24" s="12">
        <v>0.025451388888888888</v>
      </c>
      <c r="AI24" s="12">
        <v>0.02627149470899471</v>
      </c>
    </row>
    <row r="25" spans="1:35" ht="12.75">
      <c r="A25" s="4"/>
      <c r="B25" s="1">
        <v>108</v>
      </c>
      <c r="C25" s="16" t="s">
        <v>89</v>
      </c>
      <c r="E25" s="1" t="s">
        <v>95</v>
      </c>
      <c r="F25" s="1" t="s">
        <v>96</v>
      </c>
      <c r="G25" s="1" t="s">
        <v>98</v>
      </c>
      <c r="H25" s="1">
        <v>27</v>
      </c>
      <c r="I25" s="1" t="s">
        <v>97</v>
      </c>
      <c r="J25" s="3"/>
      <c r="K25" s="4">
        <v>6</v>
      </c>
      <c r="L25" s="3"/>
      <c r="M25" s="3" t="s">
        <v>298</v>
      </c>
      <c r="N25" s="6"/>
      <c r="O25" s="6"/>
      <c r="P25" s="2">
        <v>0.025416666666666667</v>
      </c>
      <c r="S25" s="2">
        <v>0.025636574074074072</v>
      </c>
      <c r="V25" s="2">
        <v>0.02542824074074074</v>
      </c>
      <c r="Y25" s="2">
        <v>0.025925925925925925</v>
      </c>
      <c r="AB25" s="2">
        <v>0.026516203703703698</v>
      </c>
      <c r="AE25" s="2">
        <v>0.030034722222222223</v>
      </c>
      <c r="AH25" s="12">
        <v>0.025416666666666667</v>
      </c>
      <c r="AI25" s="12">
        <v>0.026339285714285714</v>
      </c>
    </row>
    <row r="26" spans="1:35" ht="12.75">
      <c r="A26" s="4"/>
      <c r="B26" s="1">
        <v>109</v>
      </c>
      <c r="C26" s="16" t="s">
        <v>89</v>
      </c>
      <c r="E26" s="1" t="s">
        <v>99</v>
      </c>
      <c r="F26" s="1" t="s">
        <v>100</v>
      </c>
      <c r="G26" s="1" t="s">
        <v>94</v>
      </c>
      <c r="H26" s="1">
        <v>25</v>
      </c>
      <c r="I26" s="1" t="s">
        <v>101</v>
      </c>
      <c r="J26" s="3"/>
      <c r="K26" s="4">
        <v>6</v>
      </c>
      <c r="L26" s="3"/>
      <c r="M26" s="3" t="s">
        <v>299</v>
      </c>
      <c r="N26" s="6"/>
      <c r="O26" s="6"/>
      <c r="R26" s="2">
        <v>0.026550925925925926</v>
      </c>
      <c r="U26" s="2">
        <v>0.02642361111111111</v>
      </c>
      <c r="X26" s="2">
        <v>0.025555555555555554</v>
      </c>
      <c r="AA26" s="2">
        <v>0.025543981481481483</v>
      </c>
      <c r="AD26" s="2">
        <v>0.027245370370370368</v>
      </c>
      <c r="AG26" s="2">
        <v>0.027523148148148147</v>
      </c>
      <c r="AH26" s="12">
        <v>0.025543981481481483</v>
      </c>
      <c r="AI26" s="12">
        <v>0.026340939153439154</v>
      </c>
    </row>
    <row r="27" spans="1:35" ht="12.75">
      <c r="A27" s="11" t="s">
        <v>441</v>
      </c>
      <c r="B27" s="1">
        <v>101</v>
      </c>
      <c r="C27" s="16" t="s">
        <v>89</v>
      </c>
      <c r="D27" s="1" t="s">
        <v>104</v>
      </c>
      <c r="E27" s="1" t="s">
        <v>102</v>
      </c>
      <c r="F27" s="1" t="s">
        <v>103</v>
      </c>
      <c r="G27" s="1" t="s">
        <v>98</v>
      </c>
      <c r="H27" s="1">
        <v>19</v>
      </c>
      <c r="I27" s="1" t="s">
        <v>105</v>
      </c>
      <c r="J27" s="7">
        <v>18</v>
      </c>
      <c r="K27" s="6">
        <v>7</v>
      </c>
      <c r="L27" s="7" t="s">
        <v>301</v>
      </c>
      <c r="M27" s="7" t="s">
        <v>302</v>
      </c>
      <c r="N27" s="5" t="s">
        <v>303</v>
      </c>
      <c r="O27" s="5" t="s">
        <v>303</v>
      </c>
      <c r="Q27" s="2">
        <v>0.027777777777777776</v>
      </c>
      <c r="T27" s="2">
        <v>0.026446759259259264</v>
      </c>
      <c r="W27" s="2">
        <v>0.02681712962962963</v>
      </c>
      <c r="Z27" s="2">
        <v>0.027222222222222228</v>
      </c>
      <c r="AC27" s="2">
        <v>0.027523148148148147</v>
      </c>
      <c r="AF27" s="2">
        <v>0.027604166666666666</v>
      </c>
      <c r="AG27" s="2">
        <v>0.034027777777777775</v>
      </c>
      <c r="AH27" s="12">
        <v>0.026446759259259264</v>
      </c>
      <c r="AI27" s="12">
        <v>0.027983217592592598</v>
      </c>
    </row>
    <row r="28" spans="1:35" ht="12.75">
      <c r="A28" s="6"/>
      <c r="B28" s="1">
        <v>102</v>
      </c>
      <c r="C28" s="16" t="s">
        <v>89</v>
      </c>
      <c r="E28" s="1" t="s">
        <v>106</v>
      </c>
      <c r="F28" s="1" t="s">
        <v>107</v>
      </c>
      <c r="G28" s="1" t="s">
        <v>98</v>
      </c>
      <c r="H28" s="1">
        <v>25</v>
      </c>
      <c r="I28" s="1" t="s">
        <v>108</v>
      </c>
      <c r="J28" s="7"/>
      <c r="K28" s="6">
        <v>5</v>
      </c>
      <c r="L28" s="7"/>
      <c r="M28" s="7" t="s">
        <v>305</v>
      </c>
      <c r="N28" s="6"/>
      <c r="O28" s="6"/>
      <c r="R28" s="2">
        <v>0.026631944444444444</v>
      </c>
      <c r="U28" s="2">
        <v>0.026631944444444444</v>
      </c>
      <c r="X28" s="2">
        <v>0.028240740740740736</v>
      </c>
      <c r="AA28" s="2">
        <v>0.028240740740740736</v>
      </c>
      <c r="AD28" s="2">
        <v>0.031574074074074074</v>
      </c>
      <c r="AH28" s="12">
        <v>0.026631944444444444</v>
      </c>
      <c r="AI28" s="12">
        <v>0.027991898148148148</v>
      </c>
    </row>
    <row r="29" spans="1:35" ht="12.75">
      <c r="A29" s="6"/>
      <c r="B29" s="1">
        <v>103</v>
      </c>
      <c r="C29" s="16" t="s">
        <v>89</v>
      </c>
      <c r="E29" s="1" t="s">
        <v>109</v>
      </c>
      <c r="F29" s="1" t="s">
        <v>110</v>
      </c>
      <c r="G29" s="1" t="s">
        <v>98</v>
      </c>
      <c r="H29" s="1">
        <v>27</v>
      </c>
      <c r="I29" s="1" t="s">
        <v>111</v>
      </c>
      <c r="J29" s="7"/>
      <c r="K29" s="6">
        <v>6</v>
      </c>
      <c r="L29" s="7"/>
      <c r="M29" s="7" t="s">
        <v>306</v>
      </c>
      <c r="N29" s="6"/>
      <c r="O29" s="6"/>
      <c r="P29" s="2">
        <v>0.026041666666666668</v>
      </c>
      <c r="S29" s="2">
        <v>0.029456018518518517</v>
      </c>
      <c r="V29" s="2">
        <v>0.026122685185185183</v>
      </c>
      <c r="Y29" s="2">
        <v>0.026238425925925925</v>
      </c>
      <c r="AB29" s="2">
        <v>0.026828703703703702</v>
      </c>
      <c r="AE29" s="2">
        <v>0.029502314814814815</v>
      </c>
      <c r="AH29" s="12">
        <v>0.026041666666666668</v>
      </c>
      <c r="AI29" s="12">
        <v>0.027175925925925926</v>
      </c>
    </row>
    <row r="30" spans="1:35" ht="12.75">
      <c r="A30" s="10" t="s">
        <v>440</v>
      </c>
      <c r="B30" s="1">
        <v>137</v>
      </c>
      <c r="C30" s="16" t="s">
        <v>89</v>
      </c>
      <c r="D30" s="1" t="s">
        <v>114</v>
      </c>
      <c r="E30" s="1" t="s">
        <v>112</v>
      </c>
      <c r="F30" s="1" t="s">
        <v>113</v>
      </c>
      <c r="G30" s="1" t="s">
        <v>51</v>
      </c>
      <c r="H30" s="1">
        <v>38</v>
      </c>
      <c r="I30" s="1" t="s">
        <v>285</v>
      </c>
      <c r="J30" s="3">
        <v>16</v>
      </c>
      <c r="K30" s="4">
        <v>6</v>
      </c>
      <c r="L30" s="3" t="s">
        <v>308</v>
      </c>
      <c r="M30" s="3" t="s">
        <v>309</v>
      </c>
      <c r="N30" s="5" t="s">
        <v>310</v>
      </c>
      <c r="O30" s="5" t="s">
        <v>310</v>
      </c>
      <c r="P30" s="2">
        <v>0.02826388888888889</v>
      </c>
      <c r="S30" s="2">
        <v>0.028993055555555553</v>
      </c>
      <c r="V30" s="2">
        <v>0.029502314814814815</v>
      </c>
      <c r="Y30" s="2">
        <v>0.028819444444444443</v>
      </c>
      <c r="AB30" s="2">
        <v>0.030104166666666668</v>
      </c>
      <c r="AE30" s="2">
        <v>0.03255787037037037</v>
      </c>
      <c r="AH30" s="12">
        <v>0.02826388888888889</v>
      </c>
      <c r="AI30" s="12">
        <v>0.029500661375661374</v>
      </c>
    </row>
    <row r="31" spans="1:35" ht="12.75">
      <c r="A31" s="4"/>
      <c r="B31" s="1">
        <v>138</v>
      </c>
      <c r="C31" s="16" t="s">
        <v>89</v>
      </c>
      <c r="E31" s="1" t="s">
        <v>115</v>
      </c>
      <c r="F31" s="1" t="s">
        <v>116</v>
      </c>
      <c r="G31" s="1" t="s">
        <v>117</v>
      </c>
      <c r="H31" s="1">
        <v>32</v>
      </c>
      <c r="I31" s="1" t="s">
        <v>71</v>
      </c>
      <c r="J31" s="3"/>
      <c r="K31" s="4">
        <v>5</v>
      </c>
      <c r="L31" s="3"/>
      <c r="M31" s="3" t="s">
        <v>311</v>
      </c>
      <c r="N31" s="6"/>
      <c r="O31" s="6"/>
      <c r="Q31" s="2">
        <v>0.02929398148148148</v>
      </c>
      <c r="T31" s="2">
        <v>0.02972222222222222</v>
      </c>
      <c r="W31" s="2">
        <v>0.030162037037037032</v>
      </c>
      <c r="Z31" s="2">
        <v>0.028854166666666667</v>
      </c>
      <c r="AC31" s="2">
        <v>0.03224537037037037</v>
      </c>
      <c r="AH31" s="12">
        <v>0.028854166666666667</v>
      </c>
      <c r="AI31" s="12">
        <v>0.02985532407407407</v>
      </c>
    </row>
    <row r="32" spans="1:35" ht="12.75">
      <c r="A32" s="4"/>
      <c r="B32" s="1">
        <v>139</v>
      </c>
      <c r="C32" s="16" t="s">
        <v>89</v>
      </c>
      <c r="E32" s="1" t="s">
        <v>118</v>
      </c>
      <c r="F32" s="1" t="s">
        <v>119</v>
      </c>
      <c r="G32" s="1" t="s">
        <v>117</v>
      </c>
      <c r="H32" s="1">
        <v>37</v>
      </c>
      <c r="I32" s="1" t="s">
        <v>286</v>
      </c>
      <c r="J32" s="3"/>
      <c r="K32" s="4">
        <v>5</v>
      </c>
      <c r="L32" s="3"/>
      <c r="M32" s="3" t="s">
        <v>312</v>
      </c>
      <c r="N32" s="6"/>
      <c r="O32" s="6"/>
      <c r="R32" s="2">
        <v>0.029699074074074072</v>
      </c>
      <c r="U32" s="2">
        <v>0.03006944444444444</v>
      </c>
      <c r="X32" s="2">
        <v>0.030150462962962962</v>
      </c>
      <c r="AA32" s="2">
        <v>0.029791666666666664</v>
      </c>
      <c r="AD32" s="2">
        <v>0.036273148148148145</v>
      </c>
      <c r="AH32" s="12">
        <v>0.029699074074074072</v>
      </c>
      <c r="AI32" s="12">
        <v>0.030947145061728392</v>
      </c>
    </row>
    <row r="33" spans="1:35" ht="12.75">
      <c r="A33" s="6" t="s">
        <v>352</v>
      </c>
      <c r="B33" s="1">
        <v>122</v>
      </c>
      <c r="C33" s="16" t="s">
        <v>89</v>
      </c>
      <c r="D33" s="1" t="s">
        <v>121</v>
      </c>
      <c r="E33" s="1" t="s">
        <v>120</v>
      </c>
      <c r="G33" s="1" t="s">
        <v>122</v>
      </c>
      <c r="H33" s="1">
        <v>32</v>
      </c>
      <c r="I33" s="1" t="s">
        <v>263</v>
      </c>
      <c r="J33" s="7">
        <v>15</v>
      </c>
      <c r="K33" s="6">
        <v>5</v>
      </c>
      <c r="L33" s="7" t="s">
        <v>314</v>
      </c>
      <c r="M33" s="7" t="s">
        <v>315</v>
      </c>
      <c r="N33" s="5" t="s">
        <v>310</v>
      </c>
      <c r="O33" s="5" t="s">
        <v>310</v>
      </c>
      <c r="P33" s="2">
        <v>0.02872685185185185</v>
      </c>
      <c r="S33" s="2">
        <v>0.02849537037037037</v>
      </c>
      <c r="V33" s="2">
        <v>0.02908564814814815</v>
      </c>
      <c r="Y33" s="2">
        <v>0.02922453703703704</v>
      </c>
      <c r="AB33" s="2">
        <v>0.03328703703703704</v>
      </c>
      <c r="AH33" s="12">
        <v>0.02849537037037037</v>
      </c>
      <c r="AI33" s="12">
        <v>0.029552469135802468</v>
      </c>
    </row>
    <row r="34" spans="1:35" ht="12.75">
      <c r="A34" s="6"/>
      <c r="B34" s="1">
        <v>123</v>
      </c>
      <c r="C34" s="16" t="s">
        <v>89</v>
      </c>
      <c r="E34" s="1" t="s">
        <v>123</v>
      </c>
      <c r="F34" s="1" t="s">
        <v>124</v>
      </c>
      <c r="G34" s="1" t="s">
        <v>98</v>
      </c>
      <c r="H34" s="1">
        <v>23</v>
      </c>
      <c r="I34" s="1" t="s">
        <v>281</v>
      </c>
      <c r="J34" s="7"/>
      <c r="K34" s="6">
        <v>5</v>
      </c>
      <c r="L34" s="7"/>
      <c r="M34" s="7" t="s">
        <v>316</v>
      </c>
      <c r="N34" s="6"/>
      <c r="O34" s="6"/>
      <c r="Q34" s="2">
        <v>0.03783564814814815</v>
      </c>
      <c r="T34" s="2">
        <v>0.03130787037037037</v>
      </c>
      <c r="W34" s="2">
        <v>0.03162037037037037</v>
      </c>
      <c r="Z34" s="2">
        <v>0.03199074074074074</v>
      </c>
      <c r="AC34" s="2">
        <v>0.03679398148148148</v>
      </c>
      <c r="AH34" s="12">
        <v>0.03130787037037037</v>
      </c>
      <c r="AI34" s="12">
        <v>0.033476080246913585</v>
      </c>
    </row>
    <row r="35" spans="1:35" ht="12.75">
      <c r="A35" s="6"/>
      <c r="B35" s="1">
        <v>124</v>
      </c>
      <c r="C35" s="16" t="s">
        <v>89</v>
      </c>
      <c r="E35" s="1" t="s">
        <v>125</v>
      </c>
      <c r="F35" s="1" t="s">
        <v>283</v>
      </c>
      <c r="G35" s="1" t="s">
        <v>98</v>
      </c>
      <c r="H35" s="1">
        <v>26</v>
      </c>
      <c r="I35" s="1" t="s">
        <v>282</v>
      </c>
      <c r="J35" s="7"/>
      <c r="K35" s="6">
        <v>5</v>
      </c>
      <c r="L35" s="7"/>
      <c r="M35" s="7" t="s">
        <v>317</v>
      </c>
      <c r="N35" s="6"/>
      <c r="O35" s="6"/>
      <c r="R35" s="2">
        <v>0.029479166666666667</v>
      </c>
      <c r="U35" s="2">
        <v>0.029756944444444447</v>
      </c>
      <c r="X35" s="2">
        <v>0.029143518518518517</v>
      </c>
      <c r="AA35" s="2">
        <v>0.03280092592592593</v>
      </c>
      <c r="AD35" s="2">
        <v>0.03422453703703703</v>
      </c>
      <c r="AH35" s="12">
        <v>0.029143518518518517</v>
      </c>
      <c r="AI35" s="12">
        <v>0.03075810185185185</v>
      </c>
    </row>
    <row r="36" spans="1:35" ht="12.75">
      <c r="A36" s="4" t="s">
        <v>304</v>
      </c>
      <c r="B36" s="1">
        <v>110</v>
      </c>
      <c r="C36" s="16" t="s">
        <v>89</v>
      </c>
      <c r="D36" s="1" t="s">
        <v>128</v>
      </c>
      <c r="E36" s="1" t="s">
        <v>126</v>
      </c>
      <c r="F36" s="1" t="s">
        <v>127</v>
      </c>
      <c r="G36" s="1" t="s">
        <v>98</v>
      </c>
      <c r="H36" s="1">
        <v>24</v>
      </c>
      <c r="I36" s="1" t="s">
        <v>129</v>
      </c>
      <c r="J36" s="3">
        <v>15</v>
      </c>
      <c r="K36" s="4">
        <v>5</v>
      </c>
      <c r="L36" s="3" t="s">
        <v>318</v>
      </c>
      <c r="M36" s="3" t="s">
        <v>319</v>
      </c>
      <c r="N36" s="5" t="s">
        <v>320</v>
      </c>
      <c r="O36" s="5" t="s">
        <v>320</v>
      </c>
      <c r="P36" s="2">
        <v>0.03025462962962963</v>
      </c>
      <c r="S36" s="2">
        <v>0.030983796296296297</v>
      </c>
      <c r="V36" s="2">
        <v>0.030300925925925926</v>
      </c>
      <c r="Y36" s="2">
        <v>0.028865740740740744</v>
      </c>
      <c r="AB36" s="2">
        <v>0.03137731481481481</v>
      </c>
      <c r="AH36" s="12">
        <v>0.028865740740740744</v>
      </c>
      <c r="AI36" s="12">
        <v>0.030108024691358027</v>
      </c>
    </row>
    <row r="37" spans="1:35" ht="12.75">
      <c r="A37" s="4"/>
      <c r="B37" s="1">
        <v>111</v>
      </c>
      <c r="C37" s="16" t="s">
        <v>89</v>
      </c>
      <c r="E37" s="1" t="s">
        <v>130</v>
      </c>
      <c r="F37" s="1" t="s">
        <v>131</v>
      </c>
      <c r="G37" s="1" t="s">
        <v>35</v>
      </c>
      <c r="H37" s="1">
        <v>26</v>
      </c>
      <c r="I37" s="1" t="s">
        <v>132</v>
      </c>
      <c r="J37" s="3"/>
      <c r="K37" s="4">
        <v>5</v>
      </c>
      <c r="L37" s="3"/>
      <c r="M37" s="3" t="s">
        <v>321</v>
      </c>
      <c r="N37" s="6"/>
      <c r="O37" s="6"/>
      <c r="R37" s="2">
        <v>0.032916666666666664</v>
      </c>
      <c r="U37" s="2">
        <v>0.03273148148148148</v>
      </c>
      <c r="X37" s="2">
        <v>0.03300925925925926</v>
      </c>
      <c r="AA37" s="2">
        <v>0.03327546296296296</v>
      </c>
      <c r="AD37" s="2">
        <v>0.03594907407407407</v>
      </c>
      <c r="AH37" s="12">
        <v>0.03273148148148148</v>
      </c>
      <c r="AI37" s="12">
        <v>0.033435570987654324</v>
      </c>
    </row>
    <row r="38" spans="1:35" ht="12.75">
      <c r="A38" s="4"/>
      <c r="B38" s="1">
        <v>112</v>
      </c>
      <c r="C38" s="16" t="s">
        <v>89</v>
      </c>
      <c r="E38" s="1" t="s">
        <v>133</v>
      </c>
      <c r="F38" s="1" t="s">
        <v>134</v>
      </c>
      <c r="G38" s="1" t="s">
        <v>98</v>
      </c>
      <c r="H38" s="1">
        <v>23</v>
      </c>
      <c r="I38" s="1" t="s">
        <v>135</v>
      </c>
      <c r="J38" s="3"/>
      <c r="K38" s="4">
        <v>5</v>
      </c>
      <c r="L38" s="3"/>
      <c r="M38" s="3" t="s">
        <v>322</v>
      </c>
      <c r="N38" s="6"/>
      <c r="O38" s="6"/>
      <c r="Q38" s="2">
        <v>0.03923611111111111</v>
      </c>
      <c r="T38" s="2">
        <v>0.030567129629629628</v>
      </c>
      <c r="W38" s="2">
        <v>0.030775462962962966</v>
      </c>
      <c r="Z38" s="2">
        <v>0.031018518518518515</v>
      </c>
      <c r="AC38" s="2">
        <v>0.03273148148148148</v>
      </c>
      <c r="AH38" s="12">
        <v>0.030567129629629628</v>
      </c>
      <c r="AI38" s="12">
        <v>0.03248263888888888</v>
      </c>
    </row>
    <row r="39" spans="1:35" ht="12.75">
      <c r="A39" s="6" t="s">
        <v>295</v>
      </c>
      <c r="B39" s="1">
        <v>134</v>
      </c>
      <c r="C39" s="16" t="s">
        <v>89</v>
      </c>
      <c r="D39" s="1" t="s">
        <v>138</v>
      </c>
      <c r="E39" s="1" t="s">
        <v>136</v>
      </c>
      <c r="F39" s="1" t="s">
        <v>137</v>
      </c>
      <c r="G39" s="1" t="s">
        <v>139</v>
      </c>
      <c r="H39" s="1">
        <v>26</v>
      </c>
      <c r="I39" s="1" t="s">
        <v>263</v>
      </c>
      <c r="J39" s="7">
        <v>15</v>
      </c>
      <c r="K39" s="6">
        <v>5</v>
      </c>
      <c r="L39" s="7" t="s">
        <v>323</v>
      </c>
      <c r="M39" s="7" t="s">
        <v>324</v>
      </c>
      <c r="N39" s="5" t="s">
        <v>325</v>
      </c>
      <c r="O39" s="5" t="s">
        <v>326</v>
      </c>
      <c r="P39" s="2">
        <v>0.029768518518518517</v>
      </c>
      <c r="S39" s="2">
        <v>0.03006944444444444</v>
      </c>
      <c r="V39" s="2">
        <v>0.029143518518518517</v>
      </c>
      <c r="Y39" s="2">
        <v>0.0346875</v>
      </c>
      <c r="AB39" s="2">
        <v>0.032581018518518516</v>
      </c>
      <c r="AH39" s="12">
        <v>0.029143518518518517</v>
      </c>
      <c r="AI39" s="12">
        <v>0.03089891975308642</v>
      </c>
    </row>
    <row r="40" spans="1:35" ht="12.75">
      <c r="A40" s="6"/>
      <c r="B40" s="1">
        <v>135</v>
      </c>
      <c r="C40" s="16" t="s">
        <v>89</v>
      </c>
      <c r="E40" s="1" t="s">
        <v>140</v>
      </c>
      <c r="F40" s="1" t="s">
        <v>141</v>
      </c>
      <c r="G40" s="1" t="s">
        <v>51</v>
      </c>
      <c r="H40" s="1">
        <v>17</v>
      </c>
      <c r="I40" s="1" t="s">
        <v>289</v>
      </c>
      <c r="J40" s="7"/>
      <c r="K40" s="6">
        <v>5</v>
      </c>
      <c r="L40" s="7"/>
      <c r="M40" s="7" t="s">
        <v>327</v>
      </c>
      <c r="N40" s="6"/>
      <c r="O40" s="6"/>
      <c r="Q40" s="2">
        <v>0.03045138888888889</v>
      </c>
      <c r="T40" s="2">
        <v>0.031006944444444445</v>
      </c>
      <c r="W40" s="2">
        <v>0.03175925925925926</v>
      </c>
      <c r="Z40" s="2">
        <v>0.03292824074074074</v>
      </c>
      <c r="AC40" s="2">
        <v>0.037488425925925925</v>
      </c>
      <c r="AH40" s="12">
        <v>0.03045138888888889</v>
      </c>
      <c r="AI40" s="12">
        <v>0.03234760802469136</v>
      </c>
    </row>
    <row r="41" spans="1:35" ht="12.75">
      <c r="A41" s="6"/>
      <c r="B41" s="1">
        <v>136</v>
      </c>
      <c r="C41" s="16" t="s">
        <v>89</v>
      </c>
      <c r="E41" s="1" t="s">
        <v>142</v>
      </c>
      <c r="F41" s="1" t="s">
        <v>143</v>
      </c>
      <c r="G41" s="1" t="s">
        <v>82</v>
      </c>
      <c r="H41" s="1">
        <v>28</v>
      </c>
      <c r="I41" s="1" t="s">
        <v>288</v>
      </c>
      <c r="J41" s="7"/>
      <c r="K41" s="6">
        <v>5</v>
      </c>
      <c r="L41" s="7"/>
      <c r="M41" s="7" t="s">
        <v>328</v>
      </c>
      <c r="N41" s="6"/>
      <c r="O41" s="6"/>
      <c r="R41" s="2">
        <v>0.030601851851851852</v>
      </c>
      <c r="U41" s="2">
        <v>0.03297453703703704</v>
      </c>
      <c r="X41" s="2">
        <v>0.03319444444444444</v>
      </c>
      <c r="AA41" s="2">
        <v>0.03320601851851852</v>
      </c>
      <c r="AD41" s="2">
        <v>0.03591435185185186</v>
      </c>
      <c r="AH41" s="12">
        <v>0.030601851851851852</v>
      </c>
      <c r="AI41" s="12">
        <v>0.03274884259259259</v>
      </c>
    </row>
    <row r="42" spans="1:35" ht="12.75">
      <c r="A42" s="4" t="s">
        <v>300</v>
      </c>
      <c r="B42" s="1">
        <v>140</v>
      </c>
      <c r="C42" s="16" t="s">
        <v>89</v>
      </c>
      <c r="D42" s="1" t="s">
        <v>146</v>
      </c>
      <c r="E42" s="1" t="s">
        <v>144</v>
      </c>
      <c r="F42" s="1" t="s">
        <v>145</v>
      </c>
      <c r="G42" s="1" t="s">
        <v>35</v>
      </c>
      <c r="H42" s="1">
        <v>23</v>
      </c>
      <c r="I42" s="1" t="s">
        <v>147</v>
      </c>
      <c r="J42" s="3">
        <v>15</v>
      </c>
      <c r="K42" s="4">
        <v>5</v>
      </c>
      <c r="L42" s="3" t="s">
        <v>329</v>
      </c>
      <c r="M42" s="3" t="s">
        <v>330</v>
      </c>
      <c r="N42" s="5" t="s">
        <v>331</v>
      </c>
      <c r="O42" s="5" t="s">
        <v>332</v>
      </c>
      <c r="P42" s="2">
        <v>0.03131944444444445</v>
      </c>
      <c r="S42" s="2">
        <v>0.03163194444444444</v>
      </c>
      <c r="V42" s="2">
        <v>0.0332175925925926</v>
      </c>
      <c r="Y42" s="2">
        <v>0.03608796296296297</v>
      </c>
      <c r="AB42" s="2">
        <v>0.035902777777777777</v>
      </c>
      <c r="AH42" s="12">
        <v>0.03131944444444445</v>
      </c>
      <c r="AI42" s="12">
        <v>0.03324652777777778</v>
      </c>
    </row>
    <row r="43" spans="1:35" ht="12.75">
      <c r="A43" s="4"/>
      <c r="B43" s="1">
        <v>141</v>
      </c>
      <c r="C43" s="16" t="s">
        <v>89</v>
      </c>
      <c r="E43" s="1" t="s">
        <v>148</v>
      </c>
      <c r="F43" s="1" t="s">
        <v>149</v>
      </c>
      <c r="G43" s="1" t="s">
        <v>35</v>
      </c>
      <c r="H43" s="1">
        <v>19</v>
      </c>
      <c r="I43" s="1" t="s">
        <v>150</v>
      </c>
      <c r="J43" s="3"/>
      <c r="K43" s="4">
        <v>5</v>
      </c>
      <c r="L43" s="3"/>
      <c r="M43" s="3" t="s">
        <v>333</v>
      </c>
      <c r="N43" s="6"/>
      <c r="O43" s="6"/>
      <c r="Q43" s="2">
        <v>0.029386574074074075</v>
      </c>
      <c r="T43" s="2">
        <v>0.028784722222222225</v>
      </c>
      <c r="W43" s="2">
        <v>0.03805555555555556</v>
      </c>
      <c r="Z43" s="2">
        <v>0.031053240740740742</v>
      </c>
      <c r="AC43" s="2">
        <v>0.030462962962962966</v>
      </c>
      <c r="AH43" s="12">
        <v>0.028784722222222225</v>
      </c>
      <c r="AI43" s="12">
        <v>0.031087962962962967</v>
      </c>
    </row>
    <row r="44" spans="1:35" ht="12.75">
      <c r="A44" s="4"/>
      <c r="B44" s="1">
        <v>142</v>
      </c>
      <c r="C44" s="16" t="s">
        <v>89</v>
      </c>
      <c r="E44" s="1" t="s">
        <v>151</v>
      </c>
      <c r="F44" s="1" t="s">
        <v>152</v>
      </c>
      <c r="G44" s="1" t="s">
        <v>153</v>
      </c>
      <c r="H44" s="1">
        <v>36</v>
      </c>
      <c r="I44" s="1" t="s">
        <v>263</v>
      </c>
      <c r="J44" s="3"/>
      <c r="K44" s="4">
        <v>5</v>
      </c>
      <c r="L44" s="3"/>
      <c r="M44" s="3" t="s">
        <v>334</v>
      </c>
      <c r="N44" s="6"/>
      <c r="O44" s="6"/>
      <c r="R44" s="2">
        <v>0.030150462962962962</v>
      </c>
      <c r="U44" s="2">
        <v>0.031145833333333334</v>
      </c>
      <c r="X44" s="2">
        <v>0.031782407407407405</v>
      </c>
      <c r="AA44" s="2">
        <v>0.032916666666666664</v>
      </c>
      <c r="AD44" s="2">
        <v>0.03445601851851852</v>
      </c>
      <c r="AH44" s="12">
        <v>0.030150462962962962</v>
      </c>
      <c r="AI44" s="12">
        <v>0.03176697530864197</v>
      </c>
    </row>
    <row r="45" spans="1:35" ht="12.75">
      <c r="A45" s="6" t="s">
        <v>439</v>
      </c>
      <c r="B45" s="1">
        <v>116</v>
      </c>
      <c r="C45" s="16" t="s">
        <v>89</v>
      </c>
      <c r="D45" s="1" t="s">
        <v>156</v>
      </c>
      <c r="E45" s="1" t="s">
        <v>154</v>
      </c>
      <c r="F45" s="1" t="s">
        <v>155</v>
      </c>
      <c r="G45" s="1" t="s">
        <v>35</v>
      </c>
      <c r="H45" s="1">
        <v>22</v>
      </c>
      <c r="I45" s="1" t="s">
        <v>157</v>
      </c>
      <c r="J45" s="7">
        <v>15</v>
      </c>
      <c r="K45" s="6">
        <v>5</v>
      </c>
      <c r="L45" s="7" t="s">
        <v>335</v>
      </c>
      <c r="M45" s="7" t="s">
        <v>336</v>
      </c>
      <c r="N45" s="5" t="s">
        <v>337</v>
      </c>
      <c r="O45" s="5" t="s">
        <v>338</v>
      </c>
      <c r="P45" s="2">
        <v>0.0366087962962963</v>
      </c>
      <c r="S45" s="2">
        <v>0.030034722222222223</v>
      </c>
      <c r="V45" s="2">
        <v>0.030208333333333334</v>
      </c>
      <c r="Y45" s="2">
        <v>0.029664351851851855</v>
      </c>
      <c r="AB45" s="2">
        <v>0.033368055555555554</v>
      </c>
      <c r="AH45" s="12">
        <v>0.029664351851851855</v>
      </c>
      <c r="AI45" s="12">
        <v>0.03159143518518518</v>
      </c>
    </row>
    <row r="46" spans="1:35" ht="12.75">
      <c r="A46" s="6"/>
      <c r="B46" s="1">
        <v>117</v>
      </c>
      <c r="C46" s="16" t="s">
        <v>89</v>
      </c>
      <c r="E46" s="1" t="s">
        <v>158</v>
      </c>
      <c r="F46" s="1" t="s">
        <v>159</v>
      </c>
      <c r="G46" s="1" t="s">
        <v>161</v>
      </c>
      <c r="H46" s="1">
        <v>28</v>
      </c>
      <c r="I46" s="1" t="s">
        <v>160</v>
      </c>
      <c r="J46" s="7"/>
      <c r="K46" s="6">
        <v>5</v>
      </c>
      <c r="L46" s="7"/>
      <c r="M46" s="7" t="s">
        <v>339</v>
      </c>
      <c r="N46" s="6"/>
      <c r="O46" s="6"/>
      <c r="Q46" s="2">
        <v>0.03203703703703704</v>
      </c>
      <c r="T46" s="2">
        <v>0.03072916666666667</v>
      </c>
      <c r="W46" s="2">
        <v>0.031712962962962964</v>
      </c>
      <c r="Z46" s="2">
        <v>0.030821759259259257</v>
      </c>
      <c r="AC46" s="2">
        <v>0.034201388888888885</v>
      </c>
      <c r="AH46" s="12">
        <v>0.03072916666666667</v>
      </c>
      <c r="AI46" s="12">
        <v>0.031705246913580246</v>
      </c>
    </row>
    <row r="47" spans="1:35" ht="12.75">
      <c r="A47" s="6"/>
      <c r="B47" s="1">
        <v>118</v>
      </c>
      <c r="C47" s="16" t="s">
        <v>89</v>
      </c>
      <c r="E47" s="1" t="s">
        <v>162</v>
      </c>
      <c r="F47" s="1" t="s">
        <v>163</v>
      </c>
      <c r="G47" s="1" t="s">
        <v>35</v>
      </c>
      <c r="H47" s="1">
        <v>25</v>
      </c>
      <c r="I47" s="1" t="s">
        <v>164</v>
      </c>
      <c r="J47" s="7"/>
      <c r="K47" s="6">
        <v>5</v>
      </c>
      <c r="L47" s="7"/>
      <c r="M47" s="7" t="s">
        <v>340</v>
      </c>
      <c r="N47" s="6"/>
      <c r="O47" s="6"/>
      <c r="R47" s="2">
        <v>0.031747685185185184</v>
      </c>
      <c r="U47" s="2">
        <v>0.03333333333333333</v>
      </c>
      <c r="X47" s="2">
        <v>0.03387731481481481</v>
      </c>
      <c r="AA47" s="2">
        <v>0.03471064814814815</v>
      </c>
      <c r="AD47" s="2">
        <v>0.036898148148148145</v>
      </c>
      <c r="AH47" s="12">
        <v>0.031747685185185184</v>
      </c>
      <c r="AI47" s="12">
        <v>0.03371913580246914</v>
      </c>
    </row>
    <row r="48" spans="1:35" ht="12.75">
      <c r="A48" s="4" t="s">
        <v>438</v>
      </c>
      <c r="B48" s="1">
        <v>125</v>
      </c>
      <c r="C48" s="16" t="s">
        <v>89</v>
      </c>
      <c r="D48" s="1" t="s">
        <v>167</v>
      </c>
      <c r="E48" s="1" t="s">
        <v>165</v>
      </c>
      <c r="F48" s="1" t="s">
        <v>166</v>
      </c>
      <c r="G48" s="1" t="s">
        <v>98</v>
      </c>
      <c r="H48" s="1">
        <v>25</v>
      </c>
      <c r="I48" s="1" t="s">
        <v>168</v>
      </c>
      <c r="J48" s="3">
        <v>15</v>
      </c>
      <c r="K48" s="4">
        <v>5</v>
      </c>
      <c r="L48" s="3" t="s">
        <v>341</v>
      </c>
      <c r="M48" s="3" t="s">
        <v>342</v>
      </c>
      <c r="N48" s="5" t="s">
        <v>343</v>
      </c>
      <c r="O48" s="5" t="s">
        <v>344</v>
      </c>
      <c r="P48" s="2">
        <v>0.031099537037037037</v>
      </c>
      <c r="S48" s="2">
        <v>0.031203703703703702</v>
      </c>
      <c r="V48" s="2">
        <v>0.03136574074074074</v>
      </c>
      <c r="Y48" s="2">
        <v>0.03244212962962963</v>
      </c>
      <c r="AB48" s="2">
        <v>0.03542824074074074</v>
      </c>
      <c r="AH48" s="12">
        <v>0.031099537037037037</v>
      </c>
      <c r="AI48" s="12">
        <v>0.032106481481481486</v>
      </c>
    </row>
    <row r="49" spans="1:35" ht="12.75">
      <c r="A49" s="4"/>
      <c r="B49" s="1">
        <v>126</v>
      </c>
      <c r="C49" s="16" t="s">
        <v>89</v>
      </c>
      <c r="E49" s="1" t="s">
        <v>169</v>
      </c>
      <c r="F49" s="1" t="s">
        <v>170</v>
      </c>
      <c r="G49" s="1" t="s">
        <v>98</v>
      </c>
      <c r="H49" s="1">
        <v>28</v>
      </c>
      <c r="I49" s="1" t="s">
        <v>171</v>
      </c>
      <c r="J49" s="3"/>
      <c r="K49" s="4">
        <v>5</v>
      </c>
      <c r="L49" s="3"/>
      <c r="M49" s="3" t="s">
        <v>345</v>
      </c>
      <c r="N49" s="6"/>
      <c r="O49" s="6"/>
      <c r="Q49" s="2">
        <v>0.032372685185185185</v>
      </c>
      <c r="T49" s="2">
        <v>0.031018518518518515</v>
      </c>
      <c r="W49" s="2">
        <v>0.033240740740740744</v>
      </c>
      <c r="Z49" s="2">
        <v>0.0334375</v>
      </c>
      <c r="AC49" s="2">
        <v>0.040324074074074075</v>
      </c>
      <c r="AH49" s="12">
        <v>0.031018518518518515</v>
      </c>
      <c r="AI49" s="12">
        <v>0.033568672839506174</v>
      </c>
    </row>
    <row r="50" spans="1:35" ht="12.75">
      <c r="A50" s="4"/>
      <c r="B50" s="1">
        <v>127</v>
      </c>
      <c r="C50" s="16" t="s">
        <v>89</v>
      </c>
      <c r="E50" s="1" t="s">
        <v>172</v>
      </c>
      <c r="F50" s="1" t="s">
        <v>173</v>
      </c>
      <c r="G50" s="1" t="s">
        <v>98</v>
      </c>
      <c r="H50" s="1">
        <v>27</v>
      </c>
      <c r="I50" s="1" t="s">
        <v>174</v>
      </c>
      <c r="J50" s="3"/>
      <c r="K50" s="4">
        <v>5</v>
      </c>
      <c r="L50" s="3"/>
      <c r="M50" s="3" t="s">
        <v>346</v>
      </c>
      <c r="N50" s="6"/>
      <c r="O50" s="6"/>
      <c r="R50" s="2">
        <v>0.029664351851851855</v>
      </c>
      <c r="U50" s="2">
        <v>0.029953703703703705</v>
      </c>
      <c r="X50" s="2">
        <v>0.029444444444444443</v>
      </c>
      <c r="AA50" s="2">
        <v>0.03125</v>
      </c>
      <c r="AD50" s="2">
        <v>0.03800925925925926</v>
      </c>
      <c r="AH50" s="12">
        <v>0.029444444444444443</v>
      </c>
      <c r="AI50" s="12">
        <v>0.031294367283950617</v>
      </c>
    </row>
    <row r="51" spans="1:35" ht="12.75">
      <c r="A51" s="6" t="s">
        <v>443</v>
      </c>
      <c r="B51" s="1">
        <v>104</v>
      </c>
      <c r="C51" s="16" t="s">
        <v>89</v>
      </c>
      <c r="D51" s="1" t="s">
        <v>177</v>
      </c>
      <c r="E51" s="1" t="s">
        <v>175</v>
      </c>
      <c r="F51" s="1" t="s">
        <v>176</v>
      </c>
      <c r="G51" s="1" t="s">
        <v>179</v>
      </c>
      <c r="H51" s="1">
        <v>25</v>
      </c>
      <c r="I51" s="1" t="s">
        <v>178</v>
      </c>
      <c r="J51" s="7">
        <v>15</v>
      </c>
      <c r="K51" s="6">
        <v>5</v>
      </c>
      <c r="L51" s="7" t="s">
        <v>347</v>
      </c>
      <c r="M51" s="7" t="s">
        <v>348</v>
      </c>
      <c r="N51" s="5" t="s">
        <v>349</v>
      </c>
      <c r="O51" s="5" t="s">
        <v>350</v>
      </c>
      <c r="P51" s="2">
        <v>0.029375</v>
      </c>
      <c r="S51" s="2">
        <v>0.029699074074074072</v>
      </c>
      <c r="U51" s="2">
        <v>0.031099537037037037</v>
      </c>
      <c r="X51" s="2">
        <v>0.030243055555555554</v>
      </c>
      <c r="AA51" s="2">
        <v>0.030972222222222224</v>
      </c>
      <c r="AH51" s="12">
        <v>0.029375</v>
      </c>
      <c r="AI51" s="12">
        <v>0.030127314814814815</v>
      </c>
    </row>
    <row r="52" spans="1:35" ht="12.75">
      <c r="A52" s="6"/>
      <c r="B52" s="1">
        <v>105</v>
      </c>
      <c r="C52" s="16" t="s">
        <v>89</v>
      </c>
      <c r="E52" s="1" t="s">
        <v>180</v>
      </c>
      <c r="F52" s="1" t="s">
        <v>181</v>
      </c>
      <c r="G52" s="1" t="s">
        <v>179</v>
      </c>
      <c r="H52" s="1">
        <v>34</v>
      </c>
      <c r="I52" s="1" t="s">
        <v>182</v>
      </c>
      <c r="J52" s="7"/>
      <c r="K52" s="6">
        <v>6</v>
      </c>
      <c r="L52" s="7"/>
      <c r="M52" s="7" t="s">
        <v>351</v>
      </c>
      <c r="N52" s="6"/>
      <c r="O52" s="6"/>
      <c r="R52" s="2">
        <v>0.029375</v>
      </c>
      <c r="T52" s="2">
        <v>0.0424074074074074</v>
      </c>
      <c r="Y52" s="2">
        <v>0.030300925925925926</v>
      </c>
      <c r="Z52" s="2">
        <v>0.030949074074074077</v>
      </c>
      <c r="AC52" s="2">
        <v>0.04478009259259259</v>
      </c>
      <c r="AD52" s="2">
        <v>0.038703703703703705</v>
      </c>
      <c r="AH52" s="12">
        <v>0.029375</v>
      </c>
      <c r="AI52" s="12">
        <v>0.03512731481481481</v>
      </c>
    </row>
    <row r="53" spans="1:35" ht="12.75">
      <c r="A53" s="6"/>
      <c r="B53" s="1">
        <v>106</v>
      </c>
      <c r="C53" s="16" t="s">
        <v>89</v>
      </c>
      <c r="E53" s="1" t="s">
        <v>183</v>
      </c>
      <c r="F53" s="1" t="s">
        <v>184</v>
      </c>
      <c r="G53" s="1" t="s">
        <v>179</v>
      </c>
      <c r="H53" s="1">
        <v>32</v>
      </c>
      <c r="I53" s="1" t="s">
        <v>185</v>
      </c>
      <c r="J53" s="7"/>
      <c r="K53" s="6">
        <v>4</v>
      </c>
      <c r="L53" s="7"/>
      <c r="M53" s="7" t="s">
        <v>353</v>
      </c>
      <c r="N53" s="6"/>
      <c r="O53" s="6"/>
      <c r="Q53" s="2">
        <v>0.02974537037037037</v>
      </c>
      <c r="V53" s="2">
        <v>0.0315625</v>
      </c>
      <c r="W53" s="2">
        <v>0.03304398148148149</v>
      </c>
      <c r="AB53" s="2">
        <v>0.036724537037037035</v>
      </c>
      <c r="AH53" s="12">
        <v>0.02974537037037037</v>
      </c>
      <c r="AI53" s="12">
        <v>0.032164351851851854</v>
      </c>
    </row>
    <row r="54" spans="1:35" ht="12.75">
      <c r="A54" s="4" t="s">
        <v>437</v>
      </c>
      <c r="B54" s="1">
        <v>113</v>
      </c>
      <c r="C54" s="16" t="s">
        <v>89</v>
      </c>
      <c r="D54" s="1" t="s">
        <v>188</v>
      </c>
      <c r="E54" s="1" t="s">
        <v>186</v>
      </c>
      <c r="F54" s="1" t="s">
        <v>187</v>
      </c>
      <c r="G54" s="1" t="s">
        <v>98</v>
      </c>
      <c r="H54" s="1">
        <v>26</v>
      </c>
      <c r="I54" s="1" t="s">
        <v>189</v>
      </c>
      <c r="J54" s="3">
        <v>14</v>
      </c>
      <c r="K54" s="4">
        <v>5</v>
      </c>
      <c r="L54" s="3" t="s">
        <v>355</v>
      </c>
      <c r="M54" s="3" t="s">
        <v>356</v>
      </c>
      <c r="N54" s="5" t="s">
        <v>310</v>
      </c>
      <c r="O54" s="5" t="s">
        <v>310</v>
      </c>
      <c r="P54" s="2">
        <v>0.030393518518518518</v>
      </c>
      <c r="S54" s="2">
        <v>0.035625</v>
      </c>
      <c r="V54" s="2">
        <v>0.03025462962962963</v>
      </c>
      <c r="Y54" s="2">
        <v>0.03131944444444445</v>
      </c>
      <c r="AB54" s="2">
        <v>0.033483796296296296</v>
      </c>
      <c r="AH54" s="12">
        <v>0.03025462962962963</v>
      </c>
      <c r="AI54" s="12">
        <v>0.03188850308641975</v>
      </c>
    </row>
    <row r="55" spans="1:35" ht="12.75">
      <c r="A55" s="4"/>
      <c r="B55" s="1">
        <v>114</v>
      </c>
      <c r="C55" s="16" t="s">
        <v>89</v>
      </c>
      <c r="E55" s="1" t="s">
        <v>190</v>
      </c>
      <c r="F55" s="1" t="s">
        <v>191</v>
      </c>
      <c r="G55" s="1" t="s">
        <v>98</v>
      </c>
      <c r="H55" s="1">
        <v>35</v>
      </c>
      <c r="I55" s="1" t="s">
        <v>192</v>
      </c>
      <c r="J55" s="3"/>
      <c r="K55" s="4">
        <v>5</v>
      </c>
      <c r="L55" s="3"/>
      <c r="M55" s="3" t="s">
        <v>357</v>
      </c>
      <c r="N55" s="6"/>
      <c r="O55" s="6"/>
      <c r="Q55" s="2">
        <v>0.03740740740740741</v>
      </c>
      <c r="T55" s="2">
        <v>0.030833333333333334</v>
      </c>
      <c r="W55" s="2">
        <v>0.031203703703703702</v>
      </c>
      <c r="Z55" s="2">
        <v>0.03211805555555556</v>
      </c>
      <c r="AC55" s="2">
        <v>0.03827546296296296</v>
      </c>
      <c r="AH55" s="12">
        <v>0.030833333333333334</v>
      </c>
      <c r="AI55" s="12">
        <v>0.03344521604938271</v>
      </c>
    </row>
    <row r="56" spans="1:35" ht="12.75">
      <c r="A56" s="4"/>
      <c r="B56" s="1">
        <v>115</v>
      </c>
      <c r="C56" s="16" t="s">
        <v>89</v>
      </c>
      <c r="E56" s="1" t="s">
        <v>193</v>
      </c>
      <c r="F56" s="1" t="s">
        <v>194</v>
      </c>
      <c r="G56" s="1" t="s">
        <v>98</v>
      </c>
      <c r="H56" s="1">
        <v>25</v>
      </c>
      <c r="I56" s="1" t="s">
        <v>195</v>
      </c>
      <c r="J56" s="3"/>
      <c r="K56" s="4">
        <v>4</v>
      </c>
      <c r="L56" s="3"/>
      <c r="M56" s="3" t="s">
        <v>358</v>
      </c>
      <c r="N56" s="6"/>
      <c r="O56" s="6"/>
      <c r="R56" s="2">
        <v>0.03361111111111111</v>
      </c>
      <c r="U56" s="2">
        <v>0.032962962962962965</v>
      </c>
      <c r="X56" s="2">
        <v>0.033587962962962965</v>
      </c>
      <c r="AA56" s="2">
        <v>0.03815972222222223</v>
      </c>
      <c r="AH56" s="12">
        <v>0.032962962962962965</v>
      </c>
      <c r="AI56" s="12">
        <v>0.03425694444444445</v>
      </c>
    </row>
    <row r="57" spans="1:35" ht="12.75">
      <c r="A57" s="6" t="s">
        <v>394</v>
      </c>
      <c r="B57" s="1">
        <v>119</v>
      </c>
      <c r="C57" s="16" t="s">
        <v>89</v>
      </c>
      <c r="D57" s="1" t="s">
        <v>198</v>
      </c>
      <c r="E57" s="1" t="s">
        <v>196</v>
      </c>
      <c r="F57" s="1" t="s">
        <v>197</v>
      </c>
      <c r="G57" s="1" t="s">
        <v>35</v>
      </c>
      <c r="H57" s="1">
        <v>28</v>
      </c>
      <c r="I57" s="1" t="s">
        <v>199</v>
      </c>
      <c r="J57" s="7">
        <v>14</v>
      </c>
      <c r="K57" s="6">
        <v>5</v>
      </c>
      <c r="L57" s="7" t="s">
        <v>359</v>
      </c>
      <c r="M57" s="7" t="s">
        <v>360</v>
      </c>
      <c r="N57" s="5" t="s">
        <v>361</v>
      </c>
      <c r="O57" s="5" t="s">
        <v>361</v>
      </c>
      <c r="P57" s="2">
        <v>0.029166666666666664</v>
      </c>
      <c r="S57" s="2">
        <v>0.02809027777777778</v>
      </c>
      <c r="V57" s="2">
        <v>0.02832175925925926</v>
      </c>
      <c r="Y57" s="2">
        <v>0.0284375</v>
      </c>
      <c r="AB57" s="2">
        <v>0.030833333333333334</v>
      </c>
      <c r="AH57" s="12">
        <v>0.02809027777777778</v>
      </c>
      <c r="AI57" s="12">
        <v>0.028823302469135805</v>
      </c>
    </row>
    <row r="58" spans="1:35" ht="12.75">
      <c r="A58" s="6"/>
      <c r="B58" s="1">
        <v>120</v>
      </c>
      <c r="C58" s="16" t="s">
        <v>89</v>
      </c>
      <c r="E58" s="1" t="s">
        <v>200</v>
      </c>
      <c r="F58" s="1" t="s">
        <v>201</v>
      </c>
      <c r="G58" s="1" t="s">
        <v>35</v>
      </c>
      <c r="H58" s="1">
        <v>27</v>
      </c>
      <c r="I58" s="1" t="s">
        <v>202</v>
      </c>
      <c r="J58" s="7"/>
      <c r="K58" s="6">
        <v>4</v>
      </c>
      <c r="L58" s="7"/>
      <c r="M58" s="7" t="s">
        <v>362</v>
      </c>
      <c r="N58" s="6"/>
      <c r="O58" s="6"/>
      <c r="R58" s="2">
        <v>0.029652777777777778</v>
      </c>
      <c r="U58" s="2">
        <v>0.03262731481481482</v>
      </c>
      <c r="X58" s="2">
        <v>0.031516203703703706</v>
      </c>
      <c r="AA58" s="2">
        <v>0.031655092592592596</v>
      </c>
      <c r="AH58" s="12">
        <v>0.029652777777777778</v>
      </c>
      <c r="AI58" s="12">
        <v>0.031020833333333338</v>
      </c>
    </row>
    <row r="59" spans="1:35" ht="12.75">
      <c r="A59" s="6"/>
      <c r="B59" s="1">
        <v>121</v>
      </c>
      <c r="C59" s="16" t="s">
        <v>89</v>
      </c>
      <c r="E59" s="1" t="s">
        <v>203</v>
      </c>
      <c r="F59" s="1" t="s">
        <v>204</v>
      </c>
      <c r="G59" s="1" t="s">
        <v>35</v>
      </c>
      <c r="H59" s="1">
        <v>35</v>
      </c>
      <c r="I59" s="1" t="s">
        <v>205</v>
      </c>
      <c r="J59" s="7"/>
      <c r="K59" s="6">
        <v>5</v>
      </c>
      <c r="L59" s="7"/>
      <c r="M59" s="7" t="s">
        <v>363</v>
      </c>
      <c r="N59" s="6"/>
      <c r="O59" s="6"/>
      <c r="Q59" s="2">
        <v>0.03740740740740741</v>
      </c>
      <c r="T59" s="2">
        <v>0.030208333333333334</v>
      </c>
      <c r="W59" s="2">
        <v>0.032962962962962965</v>
      </c>
      <c r="Z59" s="2">
        <v>0.032997685185185185</v>
      </c>
      <c r="AC59" s="2">
        <v>0.08233796296296296</v>
      </c>
      <c r="AH59" s="12">
        <v>0.030208333333333334</v>
      </c>
      <c r="AI59" s="12">
        <v>0.0410204475308642</v>
      </c>
    </row>
    <row r="60" spans="1:35" ht="12.75">
      <c r="A60" s="10" t="s">
        <v>442</v>
      </c>
      <c r="B60" s="1">
        <v>216</v>
      </c>
      <c r="C60" s="15" t="s">
        <v>206</v>
      </c>
      <c r="D60" s="1" t="s">
        <v>209</v>
      </c>
      <c r="E60" s="1" t="s">
        <v>207</v>
      </c>
      <c r="F60" s="1" t="s">
        <v>208</v>
      </c>
      <c r="G60" s="1" t="s">
        <v>153</v>
      </c>
      <c r="H60" s="1">
        <v>25</v>
      </c>
      <c r="I60" s="1" t="s">
        <v>210</v>
      </c>
      <c r="J60" s="3">
        <v>16</v>
      </c>
      <c r="K60" s="4">
        <v>6</v>
      </c>
      <c r="L60" s="3" t="s">
        <v>364</v>
      </c>
      <c r="M60" s="3" t="s">
        <v>365</v>
      </c>
      <c r="N60" s="5"/>
      <c r="O60" s="5"/>
      <c r="P60" s="2">
        <v>0.026157407407407407</v>
      </c>
      <c r="R60" s="2">
        <v>0.04362268518518519</v>
      </c>
      <c r="T60" s="2">
        <v>0.028125</v>
      </c>
      <c r="W60" s="2">
        <v>0.02763888888888889</v>
      </c>
      <c r="AA60" s="2">
        <v>0.026875</v>
      </c>
      <c r="AD60" s="2">
        <v>0.028877314814814817</v>
      </c>
      <c r="AH60" s="12">
        <v>0.026157407407407407</v>
      </c>
      <c r="AI60" s="12">
        <v>0.029636243386243388</v>
      </c>
    </row>
    <row r="61" spans="1:35" ht="12.75">
      <c r="A61" s="4"/>
      <c r="B61" s="1">
        <v>217</v>
      </c>
      <c r="C61" s="15" t="s">
        <v>206</v>
      </c>
      <c r="E61" s="1" t="s">
        <v>211</v>
      </c>
      <c r="F61" s="1" t="s">
        <v>212</v>
      </c>
      <c r="G61" s="1" t="s">
        <v>153</v>
      </c>
      <c r="H61" s="1">
        <v>26</v>
      </c>
      <c r="I61" s="1" t="s">
        <v>213</v>
      </c>
      <c r="J61" s="3"/>
      <c r="K61" s="4">
        <v>4</v>
      </c>
      <c r="L61" s="3"/>
      <c r="M61" s="3" t="s">
        <v>366</v>
      </c>
      <c r="N61" s="6"/>
      <c r="O61" s="6"/>
      <c r="U61" s="2">
        <v>0.02800925925925926</v>
      </c>
      <c r="X61" s="2">
        <v>0.028645833333333332</v>
      </c>
      <c r="Z61" s="2">
        <v>0.02888888888888889</v>
      </c>
      <c r="AC61" s="2">
        <v>0.03269675925925926</v>
      </c>
      <c r="AH61" s="12">
        <v>0.02800925925925926</v>
      </c>
      <c r="AI61" s="12">
        <v>0.029249999999999998</v>
      </c>
    </row>
    <row r="62" spans="1:35" ht="12.75">
      <c r="A62" s="4"/>
      <c r="B62" s="1">
        <v>218</v>
      </c>
      <c r="C62" s="15" t="s">
        <v>206</v>
      </c>
      <c r="E62" s="1" t="s">
        <v>214</v>
      </c>
      <c r="F62" s="1" t="s">
        <v>215</v>
      </c>
      <c r="G62" s="1" t="s">
        <v>35</v>
      </c>
      <c r="H62" s="1">
        <v>28</v>
      </c>
      <c r="I62" s="1" t="s">
        <v>216</v>
      </c>
      <c r="J62" s="3"/>
      <c r="K62" s="4">
        <v>6</v>
      </c>
      <c r="L62" s="3"/>
      <c r="M62" s="3" t="s">
        <v>367</v>
      </c>
      <c r="N62" s="6"/>
      <c r="O62" s="6"/>
      <c r="Q62" s="2">
        <v>0.027685185185185188</v>
      </c>
      <c r="S62" s="2">
        <v>0.027615740740740743</v>
      </c>
      <c r="V62" s="2">
        <v>0.027650462962962963</v>
      </c>
      <c r="Y62" s="2">
        <v>0.028587962962962964</v>
      </c>
      <c r="AB62" s="2">
        <v>0.02884259259259259</v>
      </c>
      <c r="AE62" s="2">
        <v>0.032511574074074075</v>
      </c>
      <c r="AH62" s="12">
        <v>0.027615740740740743</v>
      </c>
      <c r="AI62" s="12">
        <v>0.028644179894179896</v>
      </c>
    </row>
    <row r="63" spans="1:35" ht="12.75">
      <c r="A63" s="11" t="s">
        <v>441</v>
      </c>
      <c r="B63" s="1">
        <v>210</v>
      </c>
      <c r="C63" s="15" t="s">
        <v>206</v>
      </c>
      <c r="D63" s="1" t="s">
        <v>219</v>
      </c>
      <c r="E63" s="1" t="s">
        <v>217</v>
      </c>
      <c r="F63" s="1" t="s">
        <v>218</v>
      </c>
      <c r="G63" s="1" t="s">
        <v>35</v>
      </c>
      <c r="H63" s="1">
        <v>21</v>
      </c>
      <c r="I63" s="1" t="s">
        <v>220</v>
      </c>
      <c r="J63" s="7">
        <v>16</v>
      </c>
      <c r="K63" s="6">
        <v>4</v>
      </c>
      <c r="L63" s="7" t="s">
        <v>368</v>
      </c>
      <c r="M63" s="7" t="s">
        <v>369</v>
      </c>
      <c r="N63" s="5" t="s">
        <v>370</v>
      </c>
      <c r="O63" s="5" t="s">
        <v>370</v>
      </c>
      <c r="R63" s="2">
        <v>0.055636574074074074</v>
      </c>
      <c r="W63" s="2">
        <v>0.03</v>
      </c>
      <c r="Z63" s="2">
        <v>0.030185185185185186</v>
      </c>
      <c r="AC63" s="2">
        <v>0.03478009259259259</v>
      </c>
      <c r="AH63" s="12">
        <v>0.03</v>
      </c>
      <c r="AI63" s="12">
        <v>0.03612037037037037</v>
      </c>
    </row>
    <row r="64" spans="1:35" ht="12.75">
      <c r="A64" s="6"/>
      <c r="B64" s="1">
        <v>211</v>
      </c>
      <c r="C64" s="15" t="s">
        <v>206</v>
      </c>
      <c r="E64" s="1" t="s">
        <v>221</v>
      </c>
      <c r="F64" s="1" t="s">
        <v>222</v>
      </c>
      <c r="G64" s="1" t="s">
        <v>224</v>
      </c>
      <c r="H64" s="1">
        <v>24</v>
      </c>
      <c r="I64" s="1" t="s">
        <v>223</v>
      </c>
      <c r="J64" s="7"/>
      <c r="K64" s="6">
        <v>6</v>
      </c>
      <c r="L64" s="7"/>
      <c r="M64" s="7" t="s">
        <v>371</v>
      </c>
      <c r="N64" s="6"/>
      <c r="O64" s="6"/>
      <c r="Q64" s="2">
        <v>0.02763888888888889</v>
      </c>
      <c r="T64" s="2">
        <v>0.027349537037037037</v>
      </c>
      <c r="V64" s="2">
        <v>0.028449074074074075</v>
      </c>
      <c r="Y64" s="2">
        <v>0.027314814814814816</v>
      </c>
      <c r="AB64" s="2">
        <v>0.029317129629629634</v>
      </c>
      <c r="AE64" s="2">
        <v>0.03008101851851852</v>
      </c>
      <c r="AH64" s="12">
        <v>0.027314814814814816</v>
      </c>
      <c r="AI64" s="12">
        <v>0.028209325396825396</v>
      </c>
    </row>
    <row r="65" spans="1:35" ht="12.75">
      <c r="A65" s="6"/>
      <c r="B65" s="1">
        <v>212</v>
      </c>
      <c r="C65" s="15" t="s">
        <v>206</v>
      </c>
      <c r="E65" s="1" t="s">
        <v>225</v>
      </c>
      <c r="F65" s="1" t="s">
        <v>226</v>
      </c>
      <c r="G65" s="1" t="s">
        <v>228</v>
      </c>
      <c r="H65" s="1">
        <v>26</v>
      </c>
      <c r="I65" s="1" t="s">
        <v>227</v>
      </c>
      <c r="J65" s="7"/>
      <c r="K65" s="6">
        <v>6</v>
      </c>
      <c r="L65" s="7"/>
      <c r="M65" s="7" t="s">
        <v>372</v>
      </c>
      <c r="N65" s="6"/>
      <c r="O65" s="6"/>
      <c r="P65" s="2">
        <v>0.026203703703703705</v>
      </c>
      <c r="S65" s="2">
        <v>0.025775462962962962</v>
      </c>
      <c r="U65" s="2">
        <v>0.026331018518518517</v>
      </c>
      <c r="X65" s="2">
        <v>0.025821759259259256</v>
      </c>
      <c r="AA65" s="2">
        <v>0.025659722222222223</v>
      </c>
      <c r="AD65" s="2">
        <v>0.02693287037037037</v>
      </c>
      <c r="AH65" s="12">
        <v>0.025659722222222223</v>
      </c>
      <c r="AI65" s="12">
        <v>0.026054894179894175</v>
      </c>
    </row>
    <row r="66" spans="1:35" ht="12.75">
      <c r="A66" s="10" t="s">
        <v>440</v>
      </c>
      <c r="B66" s="1">
        <v>222</v>
      </c>
      <c r="C66" s="15" t="s">
        <v>206</v>
      </c>
      <c r="D66" s="1" t="s">
        <v>231</v>
      </c>
      <c r="E66" s="1" t="s">
        <v>229</v>
      </c>
      <c r="F66" s="1" t="s">
        <v>230</v>
      </c>
      <c r="G66" s="1" t="s">
        <v>117</v>
      </c>
      <c r="H66" s="1">
        <v>20</v>
      </c>
      <c r="I66" s="1" t="s">
        <v>232</v>
      </c>
      <c r="J66" s="3">
        <v>16</v>
      </c>
      <c r="K66" s="4">
        <v>6</v>
      </c>
      <c r="L66" s="3" t="s">
        <v>373</v>
      </c>
      <c r="M66" s="3" t="s">
        <v>374</v>
      </c>
      <c r="N66" s="5" t="s">
        <v>375</v>
      </c>
      <c r="O66" s="5" t="s">
        <v>376</v>
      </c>
      <c r="P66" s="2">
        <v>0.02685185185185185</v>
      </c>
      <c r="S66" s="2">
        <v>0.0271875</v>
      </c>
      <c r="V66" s="2">
        <v>0.028414351851851847</v>
      </c>
      <c r="Y66" s="2">
        <v>0.029490740740740744</v>
      </c>
      <c r="AB66" s="2">
        <v>0.028391203703703707</v>
      </c>
      <c r="AD66" s="2">
        <v>0.02972222222222222</v>
      </c>
      <c r="AH66" s="12">
        <v>0.02685185185185185</v>
      </c>
      <c r="AI66" s="12">
        <v>0.028129960317460314</v>
      </c>
    </row>
    <row r="67" spans="1:35" ht="12.75">
      <c r="A67" s="4"/>
      <c r="B67" s="1">
        <v>223</v>
      </c>
      <c r="C67" s="15" t="s">
        <v>206</v>
      </c>
      <c r="E67" s="1" t="s">
        <v>233</v>
      </c>
      <c r="F67" s="1" t="s">
        <v>234</v>
      </c>
      <c r="G67" s="1" t="s">
        <v>117</v>
      </c>
      <c r="H67" s="1">
        <v>26</v>
      </c>
      <c r="I67" s="1" t="s">
        <v>235</v>
      </c>
      <c r="J67" s="3"/>
      <c r="K67" s="4">
        <v>6</v>
      </c>
      <c r="L67" s="3"/>
      <c r="M67" s="3" t="s">
        <v>377</v>
      </c>
      <c r="N67" s="6"/>
      <c r="O67" s="6"/>
      <c r="Q67" s="2">
        <v>0.028680555555555553</v>
      </c>
      <c r="T67" s="2">
        <v>0.02802083333333333</v>
      </c>
      <c r="W67" s="2">
        <v>0.02888888888888889</v>
      </c>
      <c r="Z67" s="2">
        <v>0.02888888888888889</v>
      </c>
      <c r="AC67" s="2">
        <v>0.03085648148148148</v>
      </c>
      <c r="AE67" s="2">
        <v>0.034756944444444444</v>
      </c>
      <c r="AH67" s="12">
        <v>0.02802083333333333</v>
      </c>
      <c r="AI67" s="12">
        <v>0.029730489417989416</v>
      </c>
    </row>
    <row r="68" spans="1:35" ht="12.75">
      <c r="A68" s="4"/>
      <c r="B68" s="1">
        <v>224</v>
      </c>
      <c r="C68" s="15" t="s">
        <v>206</v>
      </c>
      <c r="E68" s="1" t="s">
        <v>236</v>
      </c>
      <c r="F68" s="1" t="s">
        <v>237</v>
      </c>
      <c r="G68" s="1" t="s">
        <v>117</v>
      </c>
      <c r="H68" s="1">
        <v>26</v>
      </c>
      <c r="I68" s="1" t="s">
        <v>238</v>
      </c>
      <c r="J68" s="3"/>
      <c r="K68" s="4">
        <v>4</v>
      </c>
      <c r="L68" s="3"/>
      <c r="M68" s="3" t="s">
        <v>378</v>
      </c>
      <c r="N68" s="6"/>
      <c r="O68" s="6"/>
      <c r="R68" s="2">
        <v>0.033402777777777774</v>
      </c>
      <c r="U68" s="2">
        <v>0.0334375</v>
      </c>
      <c r="X68" s="2">
        <v>0.034212962962962966</v>
      </c>
      <c r="AA68" s="2">
        <v>0.03546296296296297</v>
      </c>
      <c r="AH68" s="12">
        <v>0.033402777777777774</v>
      </c>
      <c r="AI68" s="12">
        <v>0.0339837962962963</v>
      </c>
    </row>
    <row r="69" spans="1:35" ht="12.75">
      <c r="A69" s="6" t="s">
        <v>352</v>
      </c>
      <c r="B69" s="1">
        <v>204</v>
      </c>
      <c r="C69" s="15" t="s">
        <v>206</v>
      </c>
      <c r="D69" s="1" t="s">
        <v>241</v>
      </c>
      <c r="E69" s="1" t="s">
        <v>239</v>
      </c>
      <c r="F69" s="1" t="s">
        <v>240</v>
      </c>
      <c r="G69" s="1" t="s">
        <v>243</v>
      </c>
      <c r="H69" s="1">
        <v>25</v>
      </c>
      <c r="I69" s="1" t="s">
        <v>242</v>
      </c>
      <c r="J69" s="7">
        <v>15</v>
      </c>
      <c r="K69" s="6">
        <v>6</v>
      </c>
      <c r="L69" s="7" t="s">
        <v>379</v>
      </c>
      <c r="M69" s="7" t="s">
        <v>380</v>
      </c>
      <c r="N69" s="5" t="s">
        <v>310</v>
      </c>
      <c r="O69" s="5" t="s">
        <v>310</v>
      </c>
      <c r="P69" s="2">
        <v>0.02711805555555555</v>
      </c>
      <c r="S69" s="2">
        <v>0.02693287037037037</v>
      </c>
      <c r="V69" s="2">
        <v>0.02697916666666667</v>
      </c>
      <c r="Y69" s="2">
        <v>0.02736111111111111</v>
      </c>
      <c r="AB69" s="2">
        <v>0.029097222222222222</v>
      </c>
      <c r="AD69" s="2">
        <v>0.031504629629629625</v>
      </c>
      <c r="AH69" s="12">
        <v>0.02693287037037037</v>
      </c>
      <c r="AI69" s="12">
        <v>0.027989417989417988</v>
      </c>
    </row>
    <row r="70" spans="1:35" ht="12.75">
      <c r="A70" s="6"/>
      <c r="B70" s="1">
        <v>205</v>
      </c>
      <c r="C70" s="15" t="s">
        <v>206</v>
      </c>
      <c r="E70" s="1" t="s">
        <v>244</v>
      </c>
      <c r="F70" s="1" t="s">
        <v>245</v>
      </c>
      <c r="G70" s="1" t="s">
        <v>98</v>
      </c>
      <c r="H70" s="1">
        <v>19</v>
      </c>
      <c r="I70" s="1" t="s">
        <v>246</v>
      </c>
      <c r="J70" s="7"/>
      <c r="K70" s="6">
        <v>4</v>
      </c>
      <c r="L70" s="7"/>
      <c r="M70" s="7" t="s">
        <v>381</v>
      </c>
      <c r="N70" s="6"/>
      <c r="O70" s="6"/>
      <c r="R70" s="2">
        <v>0.033032407407407406</v>
      </c>
      <c r="U70" s="2">
        <v>0.03353009259259259</v>
      </c>
      <c r="X70" s="2">
        <v>0.03449074074074074</v>
      </c>
      <c r="AA70" s="2">
        <v>0.03454861111111111</v>
      </c>
      <c r="AH70" s="12">
        <v>0.033032407407407406</v>
      </c>
      <c r="AI70" s="12">
        <v>0.033726851851851855</v>
      </c>
    </row>
    <row r="71" spans="1:35" ht="12.75">
      <c r="A71" s="6"/>
      <c r="B71" s="1">
        <v>206</v>
      </c>
      <c r="C71" s="15" t="s">
        <v>206</v>
      </c>
      <c r="E71" s="1" t="s">
        <v>247</v>
      </c>
      <c r="F71" s="1" t="s">
        <v>248</v>
      </c>
      <c r="G71" s="1" t="s">
        <v>98</v>
      </c>
      <c r="H71" s="1">
        <v>23</v>
      </c>
      <c r="I71" s="1" t="s">
        <v>249</v>
      </c>
      <c r="J71" s="7"/>
      <c r="K71" s="6">
        <v>5</v>
      </c>
      <c r="L71" s="7"/>
      <c r="M71" s="7" t="s">
        <v>382</v>
      </c>
      <c r="N71" s="6"/>
      <c r="O71" s="6"/>
      <c r="Q71" s="2">
        <v>0.03869212962962963</v>
      </c>
      <c r="T71" s="2">
        <v>0.031053240740740742</v>
      </c>
      <c r="W71" s="2">
        <v>0.033888888888888885</v>
      </c>
      <c r="Z71" s="2">
        <v>0.030115740740740738</v>
      </c>
      <c r="AC71" s="2">
        <v>0.033310185185185186</v>
      </c>
      <c r="AH71" s="12">
        <v>0.030115740740740738</v>
      </c>
      <c r="AI71" s="12">
        <v>0.03286265432098766</v>
      </c>
    </row>
    <row r="72" spans="1:35" ht="12.75">
      <c r="A72" s="4" t="s">
        <v>304</v>
      </c>
      <c r="B72" s="1">
        <v>213</v>
      </c>
      <c r="C72" s="15" t="s">
        <v>206</v>
      </c>
      <c r="D72" s="1" t="s">
        <v>252</v>
      </c>
      <c r="E72" s="1" t="s">
        <v>250</v>
      </c>
      <c r="F72" s="1" t="s">
        <v>251</v>
      </c>
      <c r="G72" s="1" t="s">
        <v>98</v>
      </c>
      <c r="H72" s="1">
        <v>20</v>
      </c>
      <c r="I72" s="1" t="s">
        <v>253</v>
      </c>
      <c r="J72" s="3">
        <v>15</v>
      </c>
      <c r="K72" s="4">
        <v>4</v>
      </c>
      <c r="L72" s="3" t="s">
        <v>383</v>
      </c>
      <c r="M72" s="3" t="s">
        <v>384</v>
      </c>
      <c r="N72" s="5" t="s">
        <v>385</v>
      </c>
      <c r="O72" s="5" t="s">
        <v>385</v>
      </c>
      <c r="Q72" s="2">
        <v>0.036238425925925924</v>
      </c>
      <c r="T72" s="2">
        <v>0.03481481481481481</v>
      </c>
      <c r="W72" s="2">
        <v>0.033726851851851855</v>
      </c>
      <c r="Z72" s="2">
        <v>0.03366898148148148</v>
      </c>
      <c r="AH72" s="12">
        <v>0.03366898148148148</v>
      </c>
      <c r="AI72" s="12">
        <v>0.03442361111111111</v>
      </c>
    </row>
    <row r="73" spans="1:35" ht="12.75">
      <c r="A73" s="4"/>
      <c r="B73" s="1">
        <v>214</v>
      </c>
      <c r="C73" s="15" t="s">
        <v>206</v>
      </c>
      <c r="E73" s="1" t="s">
        <v>254</v>
      </c>
      <c r="F73" s="1" t="s">
        <v>255</v>
      </c>
      <c r="G73" s="1" t="s">
        <v>243</v>
      </c>
      <c r="H73" s="1">
        <v>32</v>
      </c>
      <c r="I73" s="1" t="s">
        <v>256</v>
      </c>
      <c r="J73" s="3"/>
      <c r="K73" s="4">
        <v>6</v>
      </c>
      <c r="L73" s="3"/>
      <c r="M73" s="3" t="s">
        <v>386</v>
      </c>
      <c r="N73" s="6"/>
      <c r="O73" s="6"/>
      <c r="R73" s="2">
        <v>0.02775462962962963</v>
      </c>
      <c r="U73" s="2">
        <v>0.026990740740740742</v>
      </c>
      <c r="X73" s="2">
        <v>0.026967592592592595</v>
      </c>
      <c r="AA73" s="2">
        <v>0.02697916666666667</v>
      </c>
      <c r="AC73" s="2">
        <v>0.030358796296296297</v>
      </c>
      <c r="AD73" s="2">
        <v>0.0350462962962963</v>
      </c>
      <c r="AH73" s="12">
        <v>0.026967592592592595</v>
      </c>
      <c r="AI73" s="12">
        <v>0.028723544973544977</v>
      </c>
    </row>
    <row r="74" spans="1:35" ht="12.75">
      <c r="A74" s="4"/>
      <c r="B74" s="1">
        <v>215</v>
      </c>
      <c r="C74" s="15" t="s">
        <v>206</v>
      </c>
      <c r="E74" s="1" t="s">
        <v>257</v>
      </c>
      <c r="F74" s="1" t="s">
        <v>258</v>
      </c>
      <c r="G74" s="1" t="s">
        <v>98</v>
      </c>
      <c r="H74" s="1">
        <v>25</v>
      </c>
      <c r="I74" s="1" t="s">
        <v>259</v>
      </c>
      <c r="J74" s="3"/>
      <c r="K74" s="4">
        <v>5</v>
      </c>
      <c r="L74" s="3"/>
      <c r="M74" s="3" t="s">
        <v>387</v>
      </c>
      <c r="N74" s="6"/>
      <c r="O74" s="6"/>
      <c r="P74" s="2">
        <v>0.044675925925925924</v>
      </c>
      <c r="S74" s="2">
        <v>0.029629629629629627</v>
      </c>
      <c r="V74" s="2">
        <v>0.02989583333333333</v>
      </c>
      <c r="Y74" s="2">
        <v>0.030219907407407407</v>
      </c>
      <c r="AB74" s="2">
        <v>0.03644675925925926</v>
      </c>
      <c r="AH74" s="12">
        <v>0.029629629629629627</v>
      </c>
      <c r="AI74" s="12">
        <v>0.03341628086419753</v>
      </c>
    </row>
    <row r="75" spans="1:35" ht="12.75">
      <c r="A75" s="6" t="s">
        <v>295</v>
      </c>
      <c r="B75" s="1">
        <v>207</v>
      </c>
      <c r="C75" s="15" t="s">
        <v>206</v>
      </c>
      <c r="D75" s="1" t="s">
        <v>262</v>
      </c>
      <c r="E75" s="1" t="s">
        <v>260</v>
      </c>
      <c r="F75" s="1" t="s">
        <v>261</v>
      </c>
      <c r="G75" s="1" t="s">
        <v>153</v>
      </c>
      <c r="H75" s="1">
        <v>32</v>
      </c>
      <c r="I75" s="1" t="s">
        <v>263</v>
      </c>
      <c r="J75" s="7">
        <v>15</v>
      </c>
      <c r="K75" s="6">
        <v>5</v>
      </c>
      <c r="L75" s="7" t="s">
        <v>388</v>
      </c>
      <c r="M75" s="7" t="s">
        <v>389</v>
      </c>
      <c r="N75" s="5" t="s">
        <v>390</v>
      </c>
      <c r="O75" s="5" t="s">
        <v>391</v>
      </c>
      <c r="P75" s="2">
        <v>0.03365740740740741</v>
      </c>
      <c r="S75" s="2">
        <v>0.029108796296296296</v>
      </c>
      <c r="V75" s="2">
        <v>0.028946759259259255</v>
      </c>
      <c r="Y75" s="2">
        <v>0.029247685185185186</v>
      </c>
      <c r="AB75" s="2">
        <v>0.035694444444444445</v>
      </c>
      <c r="AH75" s="12">
        <v>0.028946759259259255</v>
      </c>
      <c r="AI75" s="12">
        <v>0.03093364197530864</v>
      </c>
    </row>
    <row r="76" spans="1:35" ht="12.75">
      <c r="A76" s="6"/>
      <c r="B76" s="1">
        <v>208</v>
      </c>
      <c r="C76" s="15" t="s">
        <v>206</v>
      </c>
      <c r="E76" s="1" t="s">
        <v>264</v>
      </c>
      <c r="F76" s="1" t="s">
        <v>265</v>
      </c>
      <c r="G76" s="1" t="s">
        <v>153</v>
      </c>
      <c r="H76" s="1">
        <v>23</v>
      </c>
      <c r="I76" s="1" t="s">
        <v>266</v>
      </c>
      <c r="J76" s="7"/>
      <c r="K76" s="6">
        <v>4</v>
      </c>
      <c r="L76" s="7"/>
      <c r="M76" s="7" t="s">
        <v>392</v>
      </c>
      <c r="N76" s="6"/>
      <c r="O76" s="6"/>
      <c r="R76" s="2">
        <v>0.03203703703703704</v>
      </c>
      <c r="U76" s="2">
        <v>0.033032407407407406</v>
      </c>
      <c r="X76" s="2">
        <v>0.034375</v>
      </c>
      <c r="AA76" s="2">
        <v>0.03391203703703704</v>
      </c>
      <c r="AH76" s="12">
        <v>0.03203703703703704</v>
      </c>
      <c r="AI76" s="12">
        <v>0.03307870370370371</v>
      </c>
    </row>
    <row r="77" spans="1:35" ht="12.75">
      <c r="A77" s="6"/>
      <c r="B77" s="1">
        <v>209</v>
      </c>
      <c r="C77" s="15" t="s">
        <v>206</v>
      </c>
      <c r="E77" s="1" t="s">
        <v>267</v>
      </c>
      <c r="F77" s="1" t="s">
        <v>268</v>
      </c>
      <c r="G77" s="1" t="s">
        <v>153</v>
      </c>
      <c r="H77" s="1">
        <v>26</v>
      </c>
      <c r="I77" s="1" t="s">
        <v>269</v>
      </c>
      <c r="J77" s="7"/>
      <c r="K77" s="6">
        <v>6</v>
      </c>
      <c r="L77" s="7"/>
      <c r="M77" s="7" t="s">
        <v>393</v>
      </c>
      <c r="N77" s="6"/>
      <c r="O77" s="6"/>
      <c r="Q77" s="2">
        <v>0.03208333333333333</v>
      </c>
      <c r="T77" s="2">
        <v>0.029583333333333336</v>
      </c>
      <c r="W77" s="2">
        <v>0.0297337962962963</v>
      </c>
      <c r="Z77" s="2">
        <v>0.03025462962962963</v>
      </c>
      <c r="AC77" s="2">
        <v>0.03398148148148148</v>
      </c>
      <c r="AD77" s="2">
        <v>0.041539351851851855</v>
      </c>
      <c r="AH77" s="12">
        <v>0.029583333333333336</v>
      </c>
      <c r="AI77" s="12">
        <v>0.0323941798941799</v>
      </c>
    </row>
    <row r="78" spans="1:35" ht="12.75">
      <c r="A78" s="4" t="s">
        <v>300</v>
      </c>
      <c r="B78" s="1">
        <v>282</v>
      </c>
      <c r="C78" s="15" t="s">
        <v>206</v>
      </c>
      <c r="D78" s="1" t="s">
        <v>272</v>
      </c>
      <c r="E78" s="1" t="s">
        <v>270</v>
      </c>
      <c r="F78" s="1" t="s">
        <v>271</v>
      </c>
      <c r="G78" s="1" t="s">
        <v>161</v>
      </c>
      <c r="H78" s="1">
        <v>29</v>
      </c>
      <c r="I78" s="1" t="s">
        <v>273</v>
      </c>
      <c r="J78" s="3">
        <v>12</v>
      </c>
      <c r="K78" s="4">
        <v>4</v>
      </c>
      <c r="L78" s="3" t="s">
        <v>395</v>
      </c>
      <c r="M78" s="3" t="s">
        <v>396</v>
      </c>
      <c r="N78" s="5" t="s">
        <v>310</v>
      </c>
      <c r="O78" s="5" t="s">
        <v>310</v>
      </c>
      <c r="P78" s="2">
        <v>0.03130787037037037</v>
      </c>
      <c r="T78" s="2">
        <v>0.033935185185185186</v>
      </c>
      <c r="W78" s="2">
        <v>0.03263888888888889</v>
      </c>
      <c r="Z78" s="2">
        <v>0.03422453703703703</v>
      </c>
      <c r="AH78" s="12">
        <v>0.03130787037037037</v>
      </c>
      <c r="AI78" s="12">
        <v>0.03268287037037037</v>
      </c>
    </row>
    <row r="79" spans="1:35" ht="12.75">
      <c r="A79" s="4"/>
      <c r="B79" s="1">
        <v>283</v>
      </c>
      <c r="C79" s="15" t="s">
        <v>206</v>
      </c>
      <c r="E79" s="1" t="s">
        <v>274</v>
      </c>
      <c r="F79" s="1" t="s">
        <v>275</v>
      </c>
      <c r="G79" s="1" t="s">
        <v>161</v>
      </c>
      <c r="H79" s="1">
        <v>27</v>
      </c>
      <c r="I79" s="1" t="s">
        <v>276</v>
      </c>
      <c r="J79" s="3"/>
      <c r="K79" s="4">
        <v>4</v>
      </c>
      <c r="L79" s="3"/>
      <c r="M79" s="3" t="s">
        <v>397</v>
      </c>
      <c r="N79" s="6"/>
      <c r="O79" s="6"/>
      <c r="Q79" s="2">
        <v>0.03943287037037037</v>
      </c>
      <c r="S79" s="2">
        <v>0.045960648148148146</v>
      </c>
      <c r="V79" s="2">
        <v>0.04725694444444445</v>
      </c>
      <c r="X79" s="2">
        <v>0.04780092592592592</v>
      </c>
      <c r="AH79" s="12">
        <v>0.03943287037037037</v>
      </c>
      <c r="AI79" s="12">
        <v>0.04397685185185185</v>
      </c>
    </row>
    <row r="80" spans="1:35" ht="12.75">
      <c r="A80" s="4"/>
      <c r="B80" s="1">
        <v>284</v>
      </c>
      <c r="C80" s="15" t="s">
        <v>206</v>
      </c>
      <c r="E80" s="1" t="s">
        <v>277</v>
      </c>
      <c r="F80" s="1" t="s">
        <v>278</v>
      </c>
      <c r="G80" s="1" t="s">
        <v>35</v>
      </c>
      <c r="H80" s="1">
        <v>21</v>
      </c>
      <c r="I80" s="1" t="s">
        <v>279</v>
      </c>
      <c r="J80" s="3"/>
      <c r="K80" s="4">
        <v>4</v>
      </c>
      <c r="L80" s="3"/>
      <c r="M80" s="3" t="s">
        <v>398</v>
      </c>
      <c r="N80" s="6"/>
      <c r="O80" s="6"/>
      <c r="R80" s="2">
        <v>0.03190972222222222</v>
      </c>
      <c r="U80" s="2">
        <v>0.034039351851851855</v>
      </c>
      <c r="Y80" s="2">
        <v>0.03673611111111111</v>
      </c>
      <c r="AA80" s="2">
        <v>0.045752314814814815</v>
      </c>
      <c r="AH80" s="12">
        <v>0.03190972222222222</v>
      </c>
      <c r="AI80" s="12">
        <v>0.036069444444444446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dcterms:created xsi:type="dcterms:W3CDTF">2010-06-29T03:30:46Z</dcterms:created>
  <dcterms:modified xsi:type="dcterms:W3CDTF">2010-06-30T11:00:46Z</dcterms:modified>
  <cp:category/>
  <cp:version/>
  <cp:contentType/>
  <cp:contentStatus/>
</cp:coreProperties>
</file>